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officedocument/2006/relationships/me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9402020\redirect\785\デスクトップ\令和4年3月HP（ダウンロード様式見直し）\19.地域密着型サービスの体制等に関する手続き\"/>
    </mc:Choice>
  </mc:AlternateContent>
  <bookViews>
    <workbookView xWindow="0" yWindow="0" windowWidth="16380" windowHeight="8190"/>
  </bookViews>
  <sheets>
    <sheet name="申請様式" sheetId="1" r:id="rId1"/>
    <sheet name="利用延人員数計算シート（通所介護等）" sheetId="2" r:id="rId2"/>
  </sheets>
  <definedNames>
    <definedName name="_xlnm._FilterDatabase" localSheetId="0">申請様式!$B$15:$AF$28</definedName>
    <definedName name="_xlnm.Print_Area" localSheetId="0">申請様式!$A$1:$AG$77</definedName>
    <definedName name="_xlnm.Print_Area" localSheetId="1">'利用延人員数計算シート（通所介護等）'!$A$1:$T$28</definedName>
  </definedNames>
  <calcPr calcId="152511" iterateDelta="1E-4"/>
  <fileRecoveryPr repairLoad="1"/>
  <extLst>
    <ext xmlns:loext="http://schemas.libreoffice.org/" uri="{7626C862-2A13-11E5-B345-FEFF819CDC9F}">
      <loext:extCalcPr stringRefSyntax="ExcelA1"/>
    </ext>
  </extLst>
</workbook>
</file>

<file path=xl/calcChain.xml><?xml version="1.0" encoding="utf-8"?>
<calcChain xmlns="http://schemas.openxmlformats.org/spreadsheetml/2006/main">
  <c r="J27" i="2" l="1"/>
  <c r="R17" i="2"/>
  <c r="R19" i="2" s="1"/>
  <c r="Q17" i="2"/>
  <c r="Q19" i="2" s="1"/>
  <c r="P17" i="2"/>
  <c r="P19" i="2" s="1"/>
  <c r="O17" i="2"/>
  <c r="O19" i="2" s="1"/>
  <c r="N17" i="2"/>
  <c r="N19" i="2" s="1"/>
  <c r="M17" i="2"/>
  <c r="M19" i="2" s="1"/>
  <c r="L17" i="2"/>
  <c r="L19" i="2" s="1"/>
  <c r="K17" i="2"/>
  <c r="K19" i="2" s="1"/>
  <c r="J17" i="2"/>
  <c r="J19" i="2" s="1"/>
  <c r="I17" i="2"/>
  <c r="I19" i="2" s="1"/>
  <c r="H17" i="2"/>
  <c r="H19" i="2" s="1"/>
  <c r="G17" i="2"/>
  <c r="G19" i="2" s="1"/>
  <c r="P7" i="2"/>
  <c r="W74" i="1"/>
  <c r="L74" i="1"/>
  <c r="W73" i="1"/>
  <c r="L73" i="1"/>
  <c r="W72" i="1"/>
  <c r="L72" i="1"/>
  <c r="W71" i="1"/>
  <c r="L71" i="1"/>
  <c r="W70" i="1"/>
  <c r="L70" i="1"/>
  <c r="W69" i="1"/>
  <c r="L69" i="1"/>
  <c r="W68" i="1"/>
  <c r="L68" i="1"/>
  <c r="W67" i="1"/>
  <c r="L67" i="1"/>
  <c r="W66" i="1"/>
  <c r="L66" i="1"/>
  <c r="W65" i="1"/>
  <c r="L65" i="1"/>
  <c r="W64" i="1"/>
  <c r="L64" i="1"/>
  <c r="W63" i="1"/>
  <c r="L63" i="1"/>
  <c r="W62" i="1"/>
  <c r="L62" i="1"/>
  <c r="W61" i="1"/>
  <c r="L61" i="1"/>
  <c r="W60" i="1"/>
  <c r="L60" i="1"/>
  <c r="W59" i="1"/>
  <c r="L59" i="1"/>
  <c r="W58" i="1"/>
  <c r="L58" i="1"/>
  <c r="L57" i="1"/>
  <c r="Q56" i="1"/>
  <c r="L56" i="1"/>
  <c r="L41" i="1"/>
  <c r="L40" i="1"/>
  <c r="AA39" i="1"/>
  <c r="U39" i="1"/>
  <c r="AA41" i="1" s="1"/>
  <c r="L39" i="1"/>
  <c r="AA38" i="1"/>
  <c r="U38" i="1"/>
  <c r="AA40" i="1" s="1"/>
  <c r="L38" i="1"/>
  <c r="U37" i="1"/>
  <c r="L37" i="1"/>
  <c r="U36" i="1"/>
  <c r="L36" i="1"/>
  <c r="U35" i="1"/>
  <c r="AA37" i="1" s="1"/>
  <c r="L35" i="1"/>
  <c r="Q34" i="1"/>
  <c r="U34" i="1" s="1"/>
  <c r="AA36" i="1" s="1"/>
  <c r="L34" i="1"/>
  <c r="AJ20" i="1"/>
  <c r="AI20" i="1"/>
  <c r="H20" i="1"/>
  <c r="H19" i="1"/>
  <c r="AJ18" i="1"/>
  <c r="AI18" i="1"/>
  <c r="AI16" i="1"/>
  <c r="AJ2" i="1"/>
  <c r="AJ8" i="1" s="1"/>
  <c r="S19" i="2" l="1"/>
  <c r="S20" i="2"/>
  <c r="S21" i="2" s="1"/>
</calcChain>
</file>

<file path=xl/sharedStrings.xml><?xml version="1.0" encoding="utf-8"?>
<sst xmlns="http://schemas.openxmlformats.org/spreadsheetml/2006/main" count="121" uniqueCount="110">
  <si>
    <t>感染症又は災害の発生を理由とする通所介護等の介護報酬による評価　届出様式</t>
  </si>
  <si>
    <t>　　　　　サービス種別　　　　　　　　現在⇒</t>
  </si>
  <si>
    <r>
      <rPr>
        <sz val="14"/>
        <color rgb="FF000000"/>
        <rFont val="DejaVu Sans"/>
        <family val="2"/>
      </rPr>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t>
    </r>
    <r>
      <rPr>
        <sz val="14"/>
        <color rgb="FF000000"/>
        <rFont val="Meiryo UI"/>
        <family val="3"/>
      </rPr>
      <t>0316</t>
    </r>
    <r>
      <rPr>
        <sz val="14"/>
        <color rgb="FF000000"/>
        <rFont val="DejaVu Sans"/>
        <family val="2"/>
      </rPr>
      <t>第４号・老老発</t>
    </r>
    <r>
      <rPr>
        <sz val="14"/>
        <color rgb="FF000000"/>
        <rFont val="Meiryo UI"/>
        <family val="3"/>
      </rPr>
      <t>0316</t>
    </r>
    <r>
      <rPr>
        <sz val="14"/>
        <color rgb="FF000000"/>
        <rFont val="DejaVu Sans"/>
        <family val="2"/>
      </rPr>
      <t>第３号令和３年３月</t>
    </r>
    <r>
      <rPr>
        <sz val="14"/>
        <color rgb="FF000000"/>
        <rFont val="Meiryo UI"/>
        <family val="3"/>
      </rPr>
      <t>16</t>
    </r>
    <r>
      <rPr>
        <sz val="14"/>
        <color rgb="FF000000"/>
        <rFont val="DejaVu Sans"/>
        <family val="2"/>
      </rPr>
      <t>日厚生労働省老健局認知症施策・地域介護推進課長、老人保健課長連名通知）のほか、各項目の注を参照の上、行ってください。</t>
    </r>
  </si>
  <si>
    <t>通所介護</t>
  </si>
  <si>
    <t>通所リハビリテーション</t>
  </si>
  <si>
    <t>地域密着型通所介護</t>
  </si>
  <si>
    <t>認知症対応型通所介護</t>
  </si>
  <si>
    <t>介護予防認知症対応型通所介護</t>
  </si>
  <si>
    <t>（１）　事業所基本情報</t>
  </si>
  <si>
    <t>規模区分　　　　現在⇒</t>
  </si>
  <si>
    <t>事業所番号</t>
  </si>
  <si>
    <t>事業所名</t>
  </si>
  <si>
    <t>通常規模型</t>
  </si>
  <si>
    <t>担当者氏名</t>
  </si>
  <si>
    <t>電話番号</t>
  </si>
  <si>
    <t>ﾒｰﾙｱﾄﾞﾚｽ</t>
  </si>
  <si>
    <t>大規模型Ⅰ</t>
  </si>
  <si>
    <t>サービス種別</t>
  </si>
  <si>
    <t>規模区分</t>
  </si>
  <si>
    <t>大規模型Ⅱ</t>
  </si>
  <si>
    <t>※　青色セルは直接入力、緑色セルはプルダウン入力してください（以下同じ）。
※　サービス種別が通所介護及び通所リハビリテーションの場合には、規模区分欄も記載してください。</t>
  </si>
  <si>
    <t>（２）　加算算定・特例適用の届出</t>
  </si>
  <si>
    <t>減少月</t>
  </si>
  <si>
    <t>利用延人員数の減少が生じた月</t>
  </si>
  <si>
    <t>令和</t>
  </si>
  <si>
    <t>年</t>
  </si>
  <si>
    <t>月</t>
  </si>
  <si>
    <t>利用延人員数の減少が生じた月の利用延人員数</t>
  </si>
  <si>
    <t>人</t>
  </si>
  <si>
    <t>減少率（小数）</t>
  </si>
  <si>
    <t>減少率</t>
  </si>
  <si>
    <t>利用延人員数の減少が生じた月の前年度の１月当たりの平均利用延人員数</t>
  </si>
  <si>
    <t>加算算定の可否</t>
  </si>
  <si>
    <t>規模特例の可否↓</t>
  </si>
  <si>
    <r>
      <rPr>
        <sz val="9"/>
        <color rgb="FF000000"/>
        <rFont val="Meiryo UI"/>
        <family val="3"/>
      </rPr>
      <t>↓R3.</t>
    </r>
    <r>
      <rPr>
        <sz val="9"/>
        <color rgb="FF000000"/>
        <rFont val="DejaVu Sans"/>
        <family val="2"/>
      </rPr>
      <t>４月以降</t>
    </r>
  </si>
  <si>
    <t>特例適用の可否</t>
  </si>
  <si>
    <r>
      <rPr>
        <sz val="12"/>
        <color rgb="FF000000"/>
        <rFont val="DejaVu Sans"/>
        <family val="2"/>
      </rPr>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t>
    </r>
    <r>
      <rPr>
        <sz val="12"/>
        <color rgb="FF000000"/>
        <rFont val="Meiryo UI"/>
        <family val="3"/>
      </rPr>
      <t>(</t>
    </r>
    <r>
      <rPr>
        <sz val="12"/>
        <color rgb="FF000000"/>
        <rFont val="DejaVu Sans"/>
        <family val="2"/>
      </rPr>
      <t>介護予防</t>
    </r>
    <r>
      <rPr>
        <sz val="12"/>
        <color rgb="FF000000"/>
        <rFont val="Meiryo UI"/>
        <family val="3"/>
      </rPr>
      <t>)</t>
    </r>
    <r>
      <rPr>
        <sz val="12"/>
        <color rgb="FF000000"/>
        <rFont val="DejaVu Sans"/>
        <family val="2"/>
      </rPr>
      <t>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t>
    </r>
    <r>
      <rPr>
        <sz val="12"/>
        <color rgb="FF000000"/>
        <rFont val="Meiryo UI"/>
        <family val="3"/>
      </rPr>
      <t>12</t>
    </r>
    <r>
      <rPr>
        <sz val="12"/>
        <color rgb="FF000000"/>
        <rFont val="DejaVu Sans"/>
        <family val="2"/>
      </rPr>
      <t>年３月１日老企第</t>
    </r>
    <r>
      <rPr>
        <sz val="12"/>
        <color rgb="FF000000"/>
        <rFont val="Meiryo UI"/>
        <family val="3"/>
      </rPr>
      <t>36</t>
    </r>
    <r>
      <rPr>
        <sz val="12"/>
        <color rgb="FF000000"/>
        <rFont val="DejaVu Sans"/>
        <family val="2"/>
      </rPr>
      <t>号）第２の７（４）及び（５）
・通所リハビリテーションについては、同通知第２の８（２）及び（８）
※　「加算算定の可否」「特例適用の可否」欄のいずれかに「可」が表示された場合は、利用延人員数の減少が生じた月の翌月</t>
    </r>
    <r>
      <rPr>
        <sz val="12"/>
        <color rgb="FF000000"/>
        <rFont val="Meiryo UI"/>
        <family val="3"/>
      </rPr>
      <t>15</t>
    </r>
    <r>
      <rPr>
        <sz val="12"/>
        <color rgb="FF000000"/>
        <rFont val="DejaVu Sans"/>
        <family val="2"/>
      </rPr>
      <t>日までに都道府県・市町村に本様式を提出することで、加算算定・特例適用の届出を行うことができます。（両欄とも「否」が表示された場合は、提出不要です。）</t>
    </r>
  </si>
  <si>
    <t>加算算定事業所のみ</t>
  </si>
  <si>
    <t>※ 加算算定開始後に記入してください。（加算を算定しない事業所は記入及び届出の必要はありません。）</t>
  </si>
  <si>
    <t>（３）　加算算定後の各月の利用延人員数の確認</t>
  </si>
  <si>
    <t>年月</t>
  </si>
  <si>
    <t>各月の
利用延人員数</t>
  </si>
  <si>
    <t>減少割合</t>
  </si>
  <si>
    <t>加算
算定の可否</t>
  </si>
  <si>
    <t>加算算定届提出月</t>
  </si>
  <si>
    <t>加算算定開始月</t>
  </si>
  <si>
    <t>加算延長判断月</t>
  </si>
  <si>
    <t>加算終了／延長届提出月</t>
  </si>
  <si>
    <t>減少の
２か月後
に算定
開始</t>
  </si>
  <si>
    <t>延長適用開始月</t>
  </si>
  <si>
    <t>延長適用終了月</t>
  </si>
  <si>
    <r>
      <rPr>
        <sz val="11.5"/>
        <color rgb="FF000000"/>
        <rFont val="DejaVu Sans"/>
        <family val="2"/>
      </rPr>
      <t>※　加算算定の届出を行った場合は、利用延人員数の減少が生じた月から適用</t>
    </r>
    <r>
      <rPr>
        <sz val="11.5"/>
        <color rgb="FF000000"/>
        <rFont val="Meiryo UI"/>
        <family val="3"/>
      </rPr>
      <t>(</t>
    </r>
    <r>
      <rPr>
        <sz val="11.5"/>
        <color rgb="FF000000"/>
        <rFont val="DejaVu Sans"/>
        <family val="2"/>
      </rPr>
      <t>延長含む</t>
    </r>
    <r>
      <rPr>
        <sz val="11.5"/>
        <color rgb="FF000000"/>
        <rFont val="Meiryo UI"/>
        <family val="3"/>
      </rPr>
      <t>)</t>
    </r>
    <r>
      <rPr>
        <sz val="11.5"/>
        <color rgb="FF000000"/>
        <rFont val="DejaVu Sans"/>
        <family val="2"/>
      </rPr>
      <t>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
  </si>
  <si>
    <t>加算算定事業所であって、（３）オレンジセルに「可」が表示された事業所のみ</t>
  </si>
  <si>
    <t>※ 加算算定開始後に記入してください。</t>
  </si>
  <si>
    <t>（４）　加算算定の延長の届出</t>
  </si>
  <si>
    <t>加算算定の延長を求める理由</t>
  </si>
  <si>
    <r>
      <rPr>
        <sz val="11"/>
        <color rgb="FF000000"/>
        <rFont val="Meiryo UI"/>
        <family val="3"/>
      </rPr>
      <t>(</t>
    </r>
    <r>
      <rPr>
        <sz val="11"/>
        <color rgb="FF000000"/>
        <rFont val="DejaVu Sans"/>
        <family val="2"/>
      </rPr>
      <t>例</t>
    </r>
    <r>
      <rPr>
        <sz val="11"/>
        <color rgb="FF000000"/>
        <rFont val="Meiryo UI"/>
        <family val="3"/>
      </rPr>
      <t>)</t>
    </r>
    <r>
      <rPr>
        <sz val="11"/>
        <color rgb="FF000000"/>
        <rFont val="DejaVu Sans"/>
        <family val="2"/>
      </rPr>
      <t>利用延人員数の減少に対応するための経営改善に時間を要するため</t>
    </r>
  </si>
  <si>
    <r>
      <rPr>
        <sz val="12"/>
        <color rgb="FF000000"/>
        <rFont val="DejaVu Sans"/>
        <family val="2"/>
      </rPr>
      <t>※　加算算定の延長を求める場合は、その理由を入力し、延長届提出月の</t>
    </r>
    <r>
      <rPr>
        <sz val="12"/>
        <color rgb="FF000000"/>
        <rFont val="Meiryo UI"/>
        <family val="3"/>
      </rPr>
      <t>15</t>
    </r>
    <r>
      <rPr>
        <sz val="12"/>
        <color rgb="FF000000"/>
        <rFont val="DejaVu Sans"/>
        <family val="2"/>
      </rPr>
      <t>日までに都道府県・市町村に本様式を提出することにより、加算算定の延長の届出をすることができます。</t>
    </r>
  </si>
  <si>
    <t>特例適用事業所のみ</t>
  </si>
  <si>
    <t>※ 特例開始後に記入してください。（特例を適用しない事業所は記入及び届出の必要はありません。）</t>
  </si>
  <si>
    <t>（５）　特例適用後の各月の利用延人員数の確認</t>
  </si>
  <si>
    <t>特例
適用の可否</t>
  </si>
  <si>
    <t>特例適用届提出月</t>
  </si>
  <si>
    <t>特例適用開始月</t>
  </si>
  <si>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</si>
  <si>
    <t>（参考）</t>
  </si>
  <si>
    <r>
      <rPr>
        <b/>
        <sz val="16"/>
        <rFont val="DejaVu Sans"/>
        <family val="2"/>
      </rPr>
      <t>利用延人員数計算シート（通所介護・地域密着型通所介護・</t>
    </r>
    <r>
      <rPr>
        <b/>
        <sz val="16"/>
        <rFont val="ＭＳ Ｐゴシック"/>
        <family val="3"/>
      </rPr>
      <t>(</t>
    </r>
    <r>
      <rPr>
        <b/>
        <sz val="16"/>
        <rFont val="DejaVu Sans"/>
        <family val="2"/>
      </rPr>
      <t>介護予防</t>
    </r>
    <r>
      <rPr>
        <b/>
        <sz val="16"/>
        <rFont val="ＭＳ Ｐゴシック"/>
        <family val="3"/>
      </rPr>
      <t>)</t>
    </r>
    <r>
      <rPr>
        <b/>
        <sz val="16"/>
        <rFont val="DejaVu Sans"/>
        <family val="2"/>
      </rPr>
      <t>認知症対応型通所介護）</t>
    </r>
  </si>
  <si>
    <r>
      <rPr>
        <sz val="11"/>
        <color rgb="FF000000"/>
        <rFont val="DejaVu Sans"/>
        <family val="2"/>
      </rPr>
      <t>　本シートは「通所介護等において感染症又は災害の発生を理由とする利用者数の減少が一定以上生じている場合の評価に係る基本的な考え方並びに事務処理手順及び様式例の提示について」（老認発</t>
    </r>
    <r>
      <rPr>
        <sz val="11"/>
        <color rgb="FF000000"/>
        <rFont val="ＭＳ Ｐゴシック"/>
        <family val="3"/>
      </rPr>
      <t>0316</t>
    </r>
    <r>
      <rPr>
        <sz val="11"/>
        <color rgb="FF000000"/>
        <rFont val="DejaVu Sans"/>
        <family val="2"/>
      </rPr>
      <t>第４号・老老発</t>
    </r>
    <r>
      <rPr>
        <sz val="11"/>
        <color rgb="FF000000"/>
        <rFont val="ＭＳ Ｐゴシック"/>
        <family val="3"/>
      </rPr>
      <t>0316</t>
    </r>
    <r>
      <rPr>
        <sz val="11"/>
        <color rgb="FF000000"/>
        <rFont val="DejaVu Sans"/>
        <family val="2"/>
      </rPr>
      <t>第３号令和３年３月</t>
    </r>
    <r>
      <rPr>
        <sz val="11"/>
        <color rgb="FF000000"/>
        <rFont val="ＭＳ Ｐゴシック"/>
        <family val="3"/>
      </rPr>
      <t>16</t>
    </r>
    <r>
      <rPr>
        <sz val="11"/>
        <color rgb="FF000000"/>
        <rFont val="DejaVu Sans"/>
        <family val="2"/>
      </rPr>
      <t>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
  </si>
  <si>
    <t>○　前年度の実績が６月以上の場合の前年度の１月当たりの平均利用延人員数・各月の利用延人員数</t>
  </si>
  <si>
    <t>率</t>
  </si>
  <si>
    <t>４月～２月
合計</t>
  </si>
  <si>
    <t>４月</t>
  </si>
  <si>
    <t>５月</t>
  </si>
  <si>
    <t>６月</t>
  </si>
  <si>
    <t>７月</t>
  </si>
  <si>
    <t>８月</t>
  </si>
  <si>
    <t>９月</t>
  </si>
  <si>
    <r>
      <rPr>
        <sz val="9"/>
        <rFont val="ＭＳ Ｐゴシック"/>
        <family val="3"/>
      </rPr>
      <t>10</t>
    </r>
    <r>
      <rPr>
        <sz val="9"/>
        <rFont val="DejaVu Sans"/>
        <family val="2"/>
      </rPr>
      <t>月</t>
    </r>
  </si>
  <si>
    <r>
      <rPr>
        <sz val="9"/>
        <rFont val="ＭＳ Ｐゴシック"/>
        <family val="3"/>
      </rPr>
      <t>11</t>
    </r>
    <r>
      <rPr>
        <sz val="9"/>
        <rFont val="DejaVu Sans"/>
        <family val="2"/>
      </rPr>
      <t>月</t>
    </r>
  </si>
  <si>
    <r>
      <rPr>
        <sz val="9"/>
        <rFont val="ＭＳ Ｐゴシック"/>
        <family val="3"/>
      </rPr>
      <t>12</t>
    </r>
    <r>
      <rPr>
        <sz val="9"/>
        <rFont val="DejaVu Sans"/>
        <family val="2"/>
      </rPr>
      <t>月</t>
    </r>
  </si>
  <si>
    <t>１月</t>
  </si>
  <si>
    <t>２月</t>
  </si>
  <si>
    <t>３月</t>
  </si>
  <si>
    <t>通所介護等
※１</t>
  </si>
  <si>
    <t>３時間以上４時間未満及び
４時間以上５時間未満
（２時間以上３時間未満を含む）</t>
  </si>
  <si>
    <t>５時間以上６時間未満及び
６時間以上７時間未満</t>
  </si>
  <si>
    <t>７時間以上８時間未満及び
８時間以上９時間未満</t>
  </si>
  <si>
    <t>第一号通所事業
・
介護予防認知症対応型通所介護
※２・３</t>
  </si>
  <si>
    <t>①</t>
  </si>
  <si>
    <t>５時間未満</t>
  </si>
  <si>
    <t>②</t>
  </si>
  <si>
    <t>同時にサービスの提供を受けた者の最大数を営業日ごとに加えた数</t>
  </si>
  <si>
    <t>各月の利用延人員数</t>
  </si>
  <si>
    <r>
      <rPr>
        <sz val="9"/>
        <rFont val="DejaVu Sans"/>
        <family val="2"/>
      </rPr>
      <t>毎日事業を実施した月（</t>
    </r>
    <r>
      <rPr>
        <sz val="10"/>
        <rFont val="DejaVu Sans"/>
        <family val="2"/>
      </rPr>
      <t>○印）　※４</t>
    </r>
  </si>
  <si>
    <t>合計</t>
  </si>
  <si>
    <t>（ａ）</t>
  </si>
  <si>
    <r>
      <rPr>
        <sz val="11"/>
        <color rgb="FF000000"/>
        <rFont val="DejaVu Sans"/>
        <family val="2"/>
      </rP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rgb="FF000000"/>
        <rFont val="DejaVu Sans"/>
        <family val="2"/>
      </rPr>
      <t>いずれか</t>
    </r>
    <r>
      <rPr>
        <sz val="11"/>
        <color rgb="FF000000"/>
        <rFont val="DejaVu Sans"/>
        <family val="2"/>
      </rPr>
      <t>を行ってください。
　　　・①に、各月の第一号通所事業を利用した人数を、利用時間ごとに記入。
　　　（緩和した基準によるサービス（通所型サービス</t>
    </r>
    <r>
      <rPr>
        <sz val="11"/>
        <color rgb="FF000000"/>
        <rFont val="ＭＳ Ｐゴシック"/>
        <family val="3"/>
      </rPr>
      <t>A</t>
    </r>
    <r>
      <rPr>
        <sz val="11"/>
        <color rgb="FF000000"/>
        <rFont val="DejaVu Sans"/>
        <family val="2"/>
      </rPr>
      <t>）の利用者は、利用者数に含めません。）
　　　・②に、同時にサービスの提供を受けた者の最大数を営業日ごとに加えた数を記入。
　　　（例：ある営業日について、９時～</t>
    </r>
    <r>
      <rPr>
        <sz val="11"/>
        <color rgb="FF000000"/>
        <rFont val="ＭＳ Ｐゴシック"/>
        <family val="3"/>
      </rPr>
      <t>12</t>
    </r>
    <r>
      <rPr>
        <sz val="11"/>
        <color rgb="FF000000"/>
        <rFont val="DejaVu Sans"/>
        <family val="2"/>
      </rPr>
      <t>時に同時にサービス提供を受けた者が４人、</t>
    </r>
    <r>
      <rPr>
        <sz val="11"/>
        <color rgb="FF000000"/>
        <rFont val="ＭＳ Ｐゴシック"/>
        <family val="3"/>
      </rPr>
      <t>12</t>
    </r>
    <r>
      <rPr>
        <sz val="11"/>
        <color rgb="FF000000"/>
        <rFont val="DejaVu Sans"/>
        <family val="2"/>
      </rPr>
      <t>時～</t>
    </r>
    <r>
      <rPr>
        <sz val="11"/>
        <color rgb="FF000000"/>
        <rFont val="ＭＳ Ｐゴシック"/>
        <family val="3"/>
      </rPr>
      <t>15</t>
    </r>
    <r>
      <rPr>
        <sz val="11"/>
        <color rgb="FF000000"/>
        <rFont val="DejaVu Sans"/>
        <family val="2"/>
      </rPr>
      <t>時に同時にサービス提供を受けた者が６人である場合、
　　　　　当該日の「同時にサービスの提供を受けた者の最大数」は「６人」となる。また、１月間の営業日が</t>
    </r>
    <r>
      <rPr>
        <sz val="11"/>
        <color rgb="FF000000"/>
        <rFont val="ＭＳ Ｐゴシック"/>
        <family val="3"/>
      </rPr>
      <t>22</t>
    </r>
    <r>
      <rPr>
        <sz val="11"/>
        <color rgb="FF000000"/>
        <rFont val="DejaVu Sans"/>
        <family val="2"/>
      </rPr>
      <t>日であり、すべての営業日の「同時にサービス
　　　　　の提供を受けた者の最大数」が「６人」であった場合、「同時にサービスの提供を受けた者の最大数を営業日ごとに加えた数は「</t>
    </r>
    <r>
      <rPr>
        <sz val="11"/>
        <color rgb="FF000000"/>
        <rFont val="ＭＳ Ｐゴシック"/>
        <family val="3"/>
      </rPr>
      <t>132</t>
    </r>
    <r>
      <rPr>
        <sz val="11"/>
        <color rgb="FF000000"/>
        <rFont val="DejaVu Sans"/>
        <family val="2"/>
      </rPr>
      <t>人」となる。）
※３　認知症対応型通所介護と介護予防認知症対応型通所介護の指定をあわせて受け、認知症対応型通所介護と一体的に実施している場合は、
　　　以下の</t>
    </r>
    <r>
      <rPr>
        <b/>
        <u/>
        <sz val="11"/>
        <color rgb="FF000000"/>
        <rFont val="DejaVu Sans"/>
        <family val="2"/>
      </rPr>
      <t>いずれか</t>
    </r>
    <r>
      <rPr>
        <sz val="11"/>
        <color rgb="FF000000"/>
        <rFont val="DejaVu Sans"/>
        <family val="2"/>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t>
    </r>
    <r>
      <rPr>
        <sz val="11"/>
        <color rgb="FF000000"/>
        <rFont val="ＭＳ Ｐゴシック"/>
        <family val="3"/>
      </rPr>
      <t>6/7</t>
    </r>
    <r>
      <rPr>
        <sz val="11"/>
        <color rgb="FF000000"/>
        <rFont val="DejaVu Sans"/>
        <family val="2"/>
      </rPr>
      <t>になります。）</t>
    </r>
  </si>
  <si>
    <r>
      <rPr>
        <sz val="10"/>
        <rFont val="DejaVu Sans"/>
        <family val="2"/>
      </rPr>
      <t xml:space="preserve">通所介護費等を算定している月数
</t>
    </r>
    <r>
      <rPr>
        <sz val="10"/>
        <rFont val="ＭＳ Ｐゴシック"/>
        <family val="3"/>
      </rPr>
      <t>(</t>
    </r>
    <r>
      <rPr>
        <sz val="10"/>
        <rFont val="DejaVu Sans"/>
        <family val="2"/>
      </rPr>
      <t>３月を除く）</t>
    </r>
  </si>
  <si>
    <t>（ｂ）</t>
  </si>
  <si>
    <r>
      <rPr>
        <sz val="10"/>
        <rFont val="DejaVu Sans"/>
        <family val="2"/>
      </rPr>
      <t>平均利用延人員数
 （</t>
    </r>
    <r>
      <rPr>
        <sz val="10"/>
        <rFont val="ＭＳ Ｐゴシック"/>
        <family val="3"/>
      </rPr>
      <t>a÷b</t>
    </r>
    <r>
      <rPr>
        <sz val="10"/>
        <rFont val="DejaVu Sans"/>
        <family val="2"/>
      </rPr>
      <t>）　　※５</t>
    </r>
  </si>
  <si>
    <t>（ｃ）</t>
  </si>
  <si>
    <r>
      <rPr>
        <sz val="10"/>
        <color rgb="FF000000"/>
        <rFont val="DejaVu Sans"/>
        <family val="2"/>
      </rPr>
      <t>※５　（</t>
    </r>
    <r>
      <rPr>
        <sz val="10"/>
        <color rgb="FF000000"/>
        <rFont val="ＭＳ Ｐゴシック"/>
        <family val="3"/>
      </rPr>
      <t>c</t>
    </r>
    <r>
      <rPr>
        <sz val="10"/>
        <color rgb="FF000000"/>
        <rFont val="DejaVu Sans"/>
        <family val="2"/>
      </rPr>
      <t>）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
  </si>
  <si>
    <r>
      <rPr>
        <b/>
        <sz val="12"/>
        <rFont val="DejaVu Sans"/>
        <family val="2"/>
      </rPr>
      <t>○前年度の実績が６月に満たない場合（新たに事業を開始・再開した場合を含む）及び前年度から定員を概ね</t>
    </r>
    <r>
      <rPr>
        <b/>
        <sz val="12"/>
        <rFont val="ＭＳ Ｐゴシック"/>
        <family val="3"/>
      </rPr>
      <t>25</t>
    </r>
    <r>
      <rPr>
        <b/>
        <sz val="12"/>
        <rFont val="DejaVu Sans"/>
        <family val="2"/>
      </rPr>
      <t>％以上変更しようとする場合の前年度の１月当たりの平均利用延人員数</t>
    </r>
  </si>
  <si>
    <t>利用定員　※６</t>
  </si>
  <si>
    <t>１月当たりの営業日数　※７</t>
  </si>
  <si>
    <t>平均利用延人員数　※８</t>
  </si>
  <si>
    <t>×</t>
  </si>
  <si>
    <t>=</t>
  </si>
  <si>
    <t>（ｄ）</t>
  </si>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</sst>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 ;[Red]\(#,##0\)"/>
    <numFmt numFmtId="177" formatCode="m/d/yyyy"/>
    <numFmt numFmtId="178" formatCode="#,##0.000000;[Red]\-#,##0.000000"/>
    <numFmt numFmtId="179" formatCode="&quot;令和&quot;0&quot;年&quot;"/>
    <numFmt numFmtId="180" formatCode="#,##0\ ;[Red]\-#,##0\ "/>
    <numFmt numFmtId="181" formatCode="0.000"/>
    <numFmt numFmtId="182" formatCode="&quot; ¥&quot;* #,##0\ ;&quot; ¥&quot;* \-#,##0\ ;&quot; ¥&quot;* &quot;- &quot;;@\ "/>
    <numFmt numFmtId="183" formatCode="0\ ;[Red]\-0\ "/>
  </numFmts>
  <fonts count="35">
    <font>
      <sz val="11"/>
      <color rgb="FF000000"/>
      <name val="游ゴシック"/>
      <family val="2"/>
    </font>
    <font>
      <sz val="11"/>
      <name val="ＭＳ Ｐゴシック"/>
      <family val="3"/>
    </font>
    <font>
      <sz val="14"/>
      <color rgb="FF000000"/>
      <name val="Meiryo UI"/>
      <family val="3"/>
    </font>
    <font>
      <b/>
      <sz val="16"/>
      <color rgb="FF000000"/>
      <name val="DejaVu Sans"/>
      <family val="2"/>
    </font>
    <font>
      <sz val="14"/>
      <color rgb="FF000000"/>
      <name val="DejaVu Sans"/>
      <family val="2"/>
    </font>
    <font>
      <b/>
      <sz val="14"/>
      <color rgb="FF000000"/>
      <name val="DejaVu Sans"/>
      <family val="2"/>
    </font>
    <font>
      <sz val="12"/>
      <color rgb="FF000000"/>
      <name val="DejaVu Sans"/>
      <family val="2"/>
    </font>
    <font>
      <sz val="12"/>
      <color rgb="FF000000"/>
      <name val="Meiryo UI"/>
      <family val="3"/>
    </font>
    <font>
      <sz val="9"/>
      <color rgb="FF000000"/>
      <name val="DejaVu Sans"/>
      <family val="2"/>
    </font>
    <font>
      <sz val="9"/>
      <color rgb="FF000000"/>
      <name val="Meiryo UI"/>
      <family val="3"/>
    </font>
    <font>
      <sz val="11"/>
      <color rgb="FF000000"/>
      <name val="DejaVu Sans"/>
      <family val="2"/>
    </font>
    <font>
      <sz val="13"/>
      <color rgb="FF000000"/>
      <name val="DejaVu Sans"/>
      <family val="2"/>
    </font>
    <font>
      <sz val="11.5"/>
      <color rgb="FF000000"/>
      <name val="DejaVu Sans"/>
      <family val="2"/>
    </font>
    <font>
      <sz val="11.5"/>
      <color rgb="FF000000"/>
      <name val="Meiryo UI"/>
      <family val="3"/>
    </font>
    <font>
      <sz val="11"/>
      <color rgb="FF000000"/>
      <name val="Meiryo UI"/>
      <family val="3"/>
    </font>
    <font>
      <sz val="11"/>
      <color rgb="FF000000"/>
      <name val="ＭＳ Ｐゴシック"/>
      <family val="3"/>
    </font>
    <font>
      <sz val="10"/>
      <name val="ＭＳ Ｐゴシック"/>
      <family val="3"/>
    </font>
    <font>
      <sz val="12"/>
      <color rgb="FF000000"/>
      <name val="ＭＳ Ｐゴシック"/>
      <family val="3"/>
    </font>
    <font>
      <b/>
      <sz val="16"/>
      <name val="DejaVu Sans"/>
      <family val="2"/>
    </font>
    <font>
      <b/>
      <sz val="16"/>
      <name val="ＭＳ Ｐゴシック"/>
      <family val="3"/>
    </font>
    <font>
      <sz val="14"/>
      <name val="ＭＳ Ｐゴシック"/>
      <family val="3"/>
    </font>
    <font>
      <b/>
      <sz val="12"/>
      <name val="DejaVu Sans"/>
      <family val="2"/>
    </font>
    <font>
      <sz val="9"/>
      <name val="ＭＳ Ｐゴシック"/>
      <family val="3"/>
    </font>
    <font>
      <sz val="9"/>
      <color rgb="FF000000"/>
      <name val="ＭＳ Ｐゴシック"/>
      <family val="3"/>
    </font>
    <font>
      <sz val="9"/>
      <name val="DejaVu Sans"/>
      <family val="2"/>
    </font>
    <font>
      <sz val="8"/>
      <name val="DejaVu Sans"/>
      <family val="2"/>
    </font>
    <font>
      <sz val="10"/>
      <name val="DejaVu Sans"/>
      <family val="2"/>
    </font>
    <font>
      <sz val="11"/>
      <name val="DejaVu Sans"/>
      <family val="2"/>
    </font>
    <font>
      <b/>
      <u/>
      <sz val="11"/>
      <color rgb="FF000000"/>
      <name val="DejaVu Sans"/>
      <family val="2"/>
    </font>
    <font>
      <b/>
      <sz val="11"/>
      <name val="ＭＳ Ｐゴシック"/>
      <family val="3"/>
    </font>
    <font>
      <sz val="10"/>
      <color rgb="FF000000"/>
      <name val="DejaVu Sans"/>
      <family val="2"/>
    </font>
    <font>
      <sz val="10"/>
      <color rgb="FF000000"/>
      <name val="ＭＳ Ｐゴシック"/>
      <family val="3"/>
    </font>
    <font>
      <b/>
      <sz val="12"/>
      <name val="ＭＳ Ｐゴシック"/>
      <family val="3"/>
    </font>
    <font>
      <sz val="11"/>
      <color rgb="FF000000"/>
      <name val="游ゴシック"/>
      <family val="2"/>
    </font>
    <font>
      <sz val="6"/>
      <name val="ＭＳ Ｐゴシック"/>
      <family val="3"/>
      <charset val="128"/>
    </font>
  </fonts>
  <fills count="7">
    <fill>
      <patternFill patternType="none"/>
    </fill>
    <fill>
      <patternFill patternType="gray125"/>
    </fill>
    <fill>
      <patternFill patternType="solid">
        <fgColor rgb="FFDEEBF7"/>
        <bgColor rgb="FFE2F0D9"/>
      </patternFill>
    </fill>
    <fill>
      <patternFill patternType="solid">
        <fgColor rgb="FFE2F0D9"/>
        <bgColor rgb="FFDEEBF7"/>
      </patternFill>
    </fill>
    <fill>
      <patternFill patternType="solid">
        <fgColor rgb="FFFFF2CC"/>
        <bgColor rgb="FFE2F0D9"/>
      </patternFill>
    </fill>
    <fill>
      <patternFill patternType="solid">
        <fgColor rgb="FFFFC000"/>
        <bgColor rgb="FFFF9900"/>
      </patternFill>
    </fill>
    <fill>
      <patternFill patternType="solid">
        <fgColor rgb="FFFFFFFF"/>
        <bgColor rgb="FFFFF2CC"/>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diagonalUp="1">
      <left style="thin">
        <color auto="1"/>
      </left>
      <right style="thin">
        <color auto="1"/>
      </right>
      <top style="thin">
        <color auto="1"/>
      </top>
      <bottom/>
      <diagonal style="thin">
        <color auto="1"/>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hair">
        <color auto="1"/>
      </bottom>
      <diagonal/>
    </border>
    <border>
      <left/>
      <right style="thin">
        <color auto="1"/>
      </right>
      <top/>
      <bottom/>
      <diagonal/>
    </border>
    <border>
      <left style="hair">
        <color auto="1"/>
      </left>
      <right style="thin">
        <color auto="1"/>
      </right>
      <top style="hair">
        <color auto="1"/>
      </top>
      <bottom style="hair">
        <color auto="1"/>
      </bottom>
      <diagonal/>
    </border>
    <border>
      <left/>
      <right/>
      <top style="hair">
        <color auto="1"/>
      </top>
      <bottom style="hair">
        <color auto="1"/>
      </bottom>
      <diagonal/>
    </border>
    <border>
      <left style="hair">
        <color auto="1"/>
      </left>
      <right style="thin">
        <color auto="1"/>
      </right>
      <top style="hair">
        <color auto="1"/>
      </top>
      <bottom style="thin">
        <color auto="1"/>
      </bottom>
      <diagonal/>
    </border>
    <border>
      <left style="thin">
        <color auto="1"/>
      </left>
      <right style="thin">
        <color auto="1"/>
      </right>
      <top style="hair">
        <color auto="1"/>
      </top>
      <bottom/>
      <diagonal/>
    </border>
    <border>
      <left style="hair">
        <color auto="1"/>
      </left>
      <right style="thin">
        <color auto="1"/>
      </right>
      <top/>
      <bottom style="thin">
        <color auto="1"/>
      </bottom>
      <diagonal/>
    </border>
    <border>
      <left style="thin">
        <color auto="1"/>
      </left>
      <right/>
      <top/>
      <bottom/>
      <diagonal/>
    </border>
    <border>
      <left/>
      <right style="thin">
        <color auto="1"/>
      </right>
      <top style="thin">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s>
  <cellStyleXfs count="3">
    <xf numFmtId="0" fontId="0" fillId="0" borderId="0"/>
    <xf numFmtId="9" fontId="33" fillId="0" borderId="0" applyBorder="0" applyProtection="0"/>
    <xf numFmtId="176" fontId="33" fillId="0" borderId="0" applyBorder="0" applyProtection="0"/>
  </cellStyleXfs>
  <cellXfs count="166">
    <xf numFmtId="0" fontId="0" fillId="0" borderId="0" xfId="0"/>
    <xf numFmtId="0" fontId="4" fillId="0" borderId="7" xfId="0" applyFont="1" applyBorder="1" applyAlignment="1">
      <alignment horizontal="left" vertical="center" indent="2"/>
    </xf>
    <xf numFmtId="176" fontId="2" fillId="2" borderId="2" xfId="2" applyFont="1" applyFill="1" applyBorder="1" applyAlignment="1" applyProtection="1">
      <alignment horizontal="center" vertical="center"/>
    </xf>
    <xf numFmtId="0" fontId="4" fillId="3" borderId="1" xfId="0" applyFont="1" applyFill="1" applyBorder="1" applyAlignment="1">
      <alignment horizontal="left" vertical="center" indent="2" shrinkToFit="1"/>
    </xf>
    <xf numFmtId="176" fontId="2" fillId="2" borderId="5" xfId="2" applyFont="1" applyFill="1" applyBorder="1" applyAlignment="1" applyProtection="1">
      <alignment horizontal="center" vertical="center"/>
    </xf>
    <xf numFmtId="0" fontId="2" fillId="2" borderId="3" xfId="0" applyFont="1" applyFill="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left" vertical="center" indent="2"/>
    </xf>
    <xf numFmtId="0" fontId="6" fillId="0" borderId="0" xfId="0" applyFont="1" applyBorder="1" applyAlignment="1">
      <alignment horizontal="left" vertical="center" wrapText="1"/>
    </xf>
    <xf numFmtId="0" fontId="2" fillId="3" borderId="1" xfId="0" applyFont="1" applyFill="1" applyBorder="1" applyAlignment="1">
      <alignment horizontal="center" vertical="center"/>
    </xf>
    <xf numFmtId="0" fontId="2" fillId="2" borderId="1" xfId="0" applyFont="1" applyFill="1" applyBorder="1" applyAlignment="1">
      <alignment horizontal="left" vertical="center" indent="2"/>
    </xf>
    <xf numFmtId="0" fontId="2" fillId="2" borderId="1" xfId="0"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0" fontId="3" fillId="0" borderId="0" xfId="0" applyFont="1" applyBorder="1" applyAlignment="1">
      <alignment horizontal="center" vertical="center"/>
    </xf>
    <xf numFmtId="0" fontId="5" fillId="0" borderId="1" xfId="0" applyFont="1" applyBorder="1" applyAlignment="1">
      <alignment horizontal="center" vertical="center"/>
    </xf>
    <xf numFmtId="0" fontId="6" fillId="0" borderId="0" xfId="0" applyFont="1" applyBorder="1" applyAlignment="1">
      <alignment horizontal="left" vertical="center" wrapText="1" indent="2"/>
    </xf>
    <xf numFmtId="0" fontId="2" fillId="4" borderId="1" xfId="0" applyFont="1" applyFill="1" applyBorder="1" applyAlignment="1">
      <alignment horizontal="center" vertical="center"/>
    </xf>
    <xf numFmtId="0" fontId="4" fillId="0" borderId="2" xfId="0" applyFont="1" applyBorder="1" applyAlignment="1">
      <alignment horizontal="left" vertical="center" indent="2"/>
    </xf>
    <xf numFmtId="0" fontId="2" fillId="4" borderId="8"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xf>
    <xf numFmtId="0" fontId="4" fillId="0" borderId="0" xfId="0" applyFont="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0" fontId="5" fillId="0" borderId="0" xfId="0" applyFont="1" applyAlignment="1">
      <alignment vertical="center"/>
    </xf>
    <xf numFmtId="0" fontId="4" fillId="0" borderId="0" xfId="0" applyFont="1" applyAlignment="1">
      <alignment horizontal="right" vertical="center"/>
    </xf>
    <xf numFmtId="0" fontId="2" fillId="0" borderId="1" xfId="0" applyFont="1" applyBorder="1" applyAlignment="1">
      <alignment horizontal="left" vertical="center"/>
    </xf>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applyAlignment="1">
      <alignment horizontal="right" vertical="center"/>
    </xf>
    <xf numFmtId="177" fontId="2" fillId="0" borderId="0" xfId="0" applyNumberFormat="1" applyFont="1" applyAlignment="1">
      <alignment vertical="center"/>
    </xf>
    <xf numFmtId="0" fontId="4" fillId="0" borderId="6" xfId="0" applyFont="1" applyBorder="1" applyAlignment="1">
      <alignment horizontal="center" vertical="center"/>
    </xf>
    <xf numFmtId="0" fontId="4" fillId="0" borderId="0" xfId="0" applyFont="1" applyAlignment="1">
      <alignment horizontal="center" vertical="center"/>
    </xf>
    <xf numFmtId="0" fontId="4" fillId="0" borderId="4" xfId="0" applyFont="1" applyBorder="1" applyAlignment="1">
      <alignment horizontal="center" vertical="center"/>
    </xf>
    <xf numFmtId="178" fontId="2" fillId="0" borderId="0" xfId="2" applyNumberFormat="1" applyFont="1" applyBorder="1" applyAlignment="1" applyProtection="1">
      <alignment horizontal="right" vertical="center"/>
    </xf>
    <xf numFmtId="10" fontId="2" fillId="0" borderId="0" xfId="1" applyNumberFormat="1" applyFont="1" applyBorder="1" applyAlignment="1" applyProtection="1">
      <alignment horizontal="center" vertical="center"/>
    </xf>
    <xf numFmtId="0" fontId="7" fillId="0" borderId="0" xfId="0" applyFont="1" applyAlignment="1">
      <alignment horizontal="left" vertical="center" wrapText="1"/>
    </xf>
    <xf numFmtId="0" fontId="8" fillId="0" borderId="0" xfId="0" applyFont="1" applyAlignment="1">
      <alignment horizontal="right"/>
    </xf>
    <xf numFmtId="0" fontId="9" fillId="0" borderId="0" xfId="0" applyFont="1" applyAlignment="1">
      <alignment horizontal="left"/>
    </xf>
    <xf numFmtId="0" fontId="9" fillId="0" borderId="0" xfId="0" applyFont="1"/>
    <xf numFmtId="0" fontId="10" fillId="0" borderId="0" xfId="0" applyFont="1" applyAlignment="1">
      <alignment vertical="center"/>
    </xf>
    <xf numFmtId="0" fontId="15" fillId="0" borderId="0" xfId="2" applyNumberFormat="1" applyFont="1" applyAlignment="1">
      <alignment vertical="center"/>
    </xf>
    <xf numFmtId="0" fontId="15" fillId="0" borderId="0" xfId="2" applyNumberFormat="1" applyFont="1" applyAlignment="1">
      <alignment vertical="center"/>
    </xf>
    <xf numFmtId="0" fontId="10" fillId="0" borderId="0" xfId="2" applyNumberFormat="1" applyFont="1" applyAlignment="1">
      <alignment vertical="center"/>
    </xf>
    <xf numFmtId="0" fontId="16" fillId="0" borderId="0" xfId="2" applyNumberFormat="1" applyFont="1" applyBorder="1" applyAlignment="1" applyProtection="1">
      <alignment horizontal="left" vertical="center"/>
    </xf>
    <xf numFmtId="0" fontId="1" fillId="0" borderId="0" xfId="2" applyNumberFormat="1" applyFont="1" applyBorder="1" applyAlignment="1" applyProtection="1">
      <alignment horizontal="left" vertical="center"/>
    </xf>
    <xf numFmtId="0" fontId="17" fillId="0" borderId="0" xfId="2" applyNumberFormat="1" applyFont="1" applyAlignment="1">
      <alignment vertical="center"/>
    </xf>
    <xf numFmtId="0" fontId="20" fillId="0" borderId="0" xfId="2" applyNumberFormat="1" applyFont="1" applyAlignment="1" applyProtection="1">
      <alignment horizontal="center"/>
    </xf>
    <xf numFmtId="0" fontId="16" fillId="0" borderId="0" xfId="2" applyNumberFormat="1" applyFont="1" applyAlignment="1" applyProtection="1">
      <alignment horizontal="center" vertical="center"/>
    </xf>
    <xf numFmtId="0" fontId="15" fillId="0" borderId="0" xfId="2" applyNumberFormat="1" applyFont="1" applyAlignment="1">
      <alignment vertical="center" wrapText="1"/>
    </xf>
    <xf numFmtId="0" fontId="17" fillId="0" borderId="0" xfId="2" applyNumberFormat="1" applyFont="1" applyAlignment="1" applyProtection="1">
      <alignment vertical="center"/>
    </xf>
    <xf numFmtId="0" fontId="15" fillId="0" borderId="0" xfId="0" applyFont="1"/>
    <xf numFmtId="0" fontId="21" fillId="0" borderId="0" xfId="2" applyNumberFormat="1" applyFont="1" applyAlignment="1" applyProtection="1">
      <alignment vertical="center"/>
    </xf>
    <xf numFmtId="0" fontId="22" fillId="0" borderId="0" xfId="2" applyNumberFormat="1" applyFont="1" applyAlignment="1" applyProtection="1">
      <alignment vertical="center"/>
    </xf>
    <xf numFmtId="0" fontId="23" fillId="0" borderId="0" xfId="2" applyNumberFormat="1" applyFont="1" applyAlignment="1" applyProtection="1">
      <alignment vertical="center"/>
    </xf>
    <xf numFmtId="0" fontId="15" fillId="0" borderId="0" xfId="2" applyNumberFormat="1" applyFont="1" applyAlignment="1">
      <alignment vertical="center"/>
    </xf>
    <xf numFmtId="0" fontId="22" fillId="6" borderId="5" xfId="2" applyNumberFormat="1" applyFont="1" applyFill="1" applyBorder="1" applyAlignment="1" applyProtection="1">
      <alignment vertical="center" textRotation="255"/>
    </xf>
    <xf numFmtId="0" fontId="22" fillId="6" borderId="13" xfId="2" applyNumberFormat="1" applyFont="1" applyFill="1" applyBorder="1" applyAlignment="1" applyProtection="1">
      <alignment vertical="center"/>
    </xf>
    <xf numFmtId="0" fontId="22" fillId="6" borderId="13" xfId="2" applyNumberFormat="1" applyFont="1" applyFill="1" applyBorder="1" applyAlignment="1" applyProtection="1">
      <alignment horizontal="center" vertical="center"/>
    </xf>
    <xf numFmtId="0" fontId="22" fillId="6" borderId="6" xfId="2" applyNumberFormat="1" applyFont="1" applyFill="1" applyBorder="1" applyAlignment="1" applyProtection="1">
      <alignment horizontal="center" vertical="center"/>
    </xf>
    <xf numFmtId="0" fontId="22" fillId="6" borderId="2" xfId="2" applyNumberFormat="1" applyFont="1" applyFill="1" applyBorder="1" applyAlignment="1" applyProtection="1"/>
    <xf numFmtId="0" fontId="22" fillId="6" borderId="3" xfId="2" applyNumberFormat="1" applyFont="1" applyFill="1" applyBorder="1" applyAlignment="1" applyProtection="1"/>
    <xf numFmtId="0" fontId="24" fillId="6" borderId="3" xfId="2" applyNumberFormat="1" applyFont="1" applyFill="1" applyBorder="1" applyAlignment="1" applyProtection="1">
      <alignment horizontal="right"/>
    </xf>
    <xf numFmtId="0" fontId="22" fillId="2" borderId="3" xfId="2" applyNumberFormat="1" applyFont="1" applyFill="1" applyBorder="1" applyAlignment="1" applyProtection="1">
      <alignment horizontal="center"/>
    </xf>
    <xf numFmtId="0" fontId="24" fillId="6" borderId="3" xfId="2" applyNumberFormat="1" applyFont="1" applyFill="1" applyBorder="1" applyAlignment="1" applyProtection="1"/>
    <xf numFmtId="0" fontId="22" fillId="6" borderId="4" xfId="2" applyNumberFormat="1" applyFont="1" applyFill="1" applyBorder="1" applyAlignment="1" applyProtection="1"/>
    <xf numFmtId="0" fontId="22" fillId="6" borderId="7" xfId="2" applyNumberFormat="1" applyFont="1" applyFill="1" applyBorder="1" applyAlignment="1" applyProtection="1">
      <alignment vertical="center" textRotation="255"/>
    </xf>
    <xf numFmtId="0" fontId="22" fillId="6" borderId="14" xfId="2" applyNumberFormat="1" applyFont="1" applyFill="1" applyBorder="1" applyAlignment="1" applyProtection="1">
      <alignment vertical="center"/>
    </xf>
    <xf numFmtId="0" fontId="22" fillId="6" borderId="14" xfId="2" applyNumberFormat="1" applyFont="1" applyFill="1" applyBorder="1" applyAlignment="1" applyProtection="1">
      <alignment horizontal="center" vertical="center"/>
    </xf>
    <xf numFmtId="0" fontId="22" fillId="6" borderId="15" xfId="2" applyNumberFormat="1" applyFont="1" applyFill="1" applyBorder="1" applyAlignment="1" applyProtection="1">
      <alignment horizontal="center" vertical="center"/>
    </xf>
    <xf numFmtId="0" fontId="24" fillId="6" borderId="3" xfId="2" applyNumberFormat="1" applyFont="1" applyFill="1" applyBorder="1" applyAlignment="1" applyProtection="1">
      <alignment horizontal="center"/>
    </xf>
    <xf numFmtId="0" fontId="24" fillId="6" borderId="1" xfId="2" applyNumberFormat="1" applyFont="1" applyFill="1" applyBorder="1" applyAlignment="1" applyProtection="1">
      <alignment horizontal="center"/>
    </xf>
    <xf numFmtId="0" fontId="24" fillId="6" borderId="4" xfId="2" applyNumberFormat="1" applyFont="1" applyFill="1" applyBorder="1" applyAlignment="1" applyProtection="1">
      <alignment horizontal="center"/>
    </xf>
    <xf numFmtId="0" fontId="22" fillId="6" borderId="3" xfId="2" applyNumberFormat="1" applyFont="1" applyFill="1" applyBorder="1" applyAlignment="1" applyProtection="1">
      <alignment horizontal="center"/>
    </xf>
    <xf numFmtId="0" fontId="22" fillId="6" borderId="1" xfId="2" applyNumberFormat="1" applyFont="1" applyFill="1" applyBorder="1" applyAlignment="1" applyProtection="1">
      <alignment horizontal="center"/>
    </xf>
    <xf numFmtId="12" fontId="16" fillId="0" borderId="9" xfId="2" applyNumberFormat="1" applyFont="1" applyBorder="1" applyAlignment="1" applyProtection="1">
      <alignment horizontal="center" vertical="center"/>
    </xf>
    <xf numFmtId="180" fontId="1" fillId="2" borderId="6" xfId="2" applyNumberFormat="1" applyFont="1" applyFill="1" applyBorder="1" applyAlignment="1" applyProtection="1">
      <alignment vertical="center"/>
      <protection locked="0"/>
    </xf>
    <xf numFmtId="180" fontId="1" fillId="2" borderId="12" xfId="2" applyNumberFormat="1" applyFont="1" applyFill="1" applyBorder="1" applyAlignment="1" applyProtection="1">
      <alignment vertical="center"/>
      <protection locked="0"/>
    </xf>
    <xf numFmtId="2" fontId="1" fillId="0" borderId="11" xfId="2" applyNumberFormat="1" applyFont="1" applyBorder="1" applyAlignment="1" applyProtection="1"/>
    <xf numFmtId="12" fontId="16" fillId="0" borderId="17" xfId="2" applyNumberFormat="1" applyFont="1" applyBorder="1" applyAlignment="1" applyProtection="1">
      <alignment horizontal="center" vertical="center"/>
    </xf>
    <xf numFmtId="180" fontId="1" fillId="2" borderId="18" xfId="2" applyNumberFormat="1" applyFont="1" applyFill="1" applyBorder="1" applyAlignment="1" applyProtection="1">
      <alignment vertical="center"/>
      <protection locked="0"/>
    </xf>
    <xf numFmtId="180" fontId="1" fillId="2" borderId="17" xfId="2" applyNumberFormat="1" applyFont="1" applyFill="1" applyBorder="1" applyAlignment="1" applyProtection="1">
      <alignment vertical="center"/>
      <protection locked="0"/>
    </xf>
    <xf numFmtId="0" fontId="16" fillId="0" borderId="17" xfId="2" applyNumberFormat="1" applyFont="1" applyBorder="1" applyAlignment="1" applyProtection="1">
      <alignment horizontal="center" vertical="center"/>
    </xf>
    <xf numFmtId="180" fontId="1" fillId="2" borderId="15" xfId="2" applyNumberFormat="1" applyFont="1" applyFill="1" applyBorder="1" applyAlignment="1" applyProtection="1">
      <alignment vertical="center"/>
      <protection locked="0"/>
    </xf>
    <xf numFmtId="180" fontId="1" fillId="2" borderId="8" xfId="2" applyNumberFormat="1" applyFont="1" applyFill="1" applyBorder="1" applyAlignment="1" applyProtection="1">
      <alignment vertical="center"/>
      <protection locked="0"/>
    </xf>
    <xf numFmtId="12" fontId="16" fillId="6" borderId="12" xfId="2" applyNumberFormat="1" applyFont="1" applyFill="1" applyBorder="1" applyAlignment="1" applyProtection="1">
      <alignment horizontal="center" vertical="center"/>
    </xf>
    <xf numFmtId="180" fontId="1" fillId="2" borderId="0" xfId="2" applyNumberFormat="1" applyFont="1" applyFill="1" applyBorder="1" applyAlignment="1" applyProtection="1">
      <alignment vertical="center"/>
      <protection locked="0"/>
    </xf>
    <xf numFmtId="180" fontId="1" fillId="2" borderId="9" xfId="2" applyNumberFormat="1" applyFont="1" applyFill="1" applyBorder="1" applyAlignment="1" applyProtection="1">
      <alignment vertical="center"/>
      <protection locked="0"/>
    </xf>
    <xf numFmtId="180" fontId="1" fillId="2" borderId="22" xfId="2" applyNumberFormat="1" applyFont="1" applyFill="1" applyBorder="1" applyAlignment="1" applyProtection="1">
      <alignment vertical="center"/>
      <protection locked="0"/>
    </xf>
    <xf numFmtId="180" fontId="1" fillId="2" borderId="16" xfId="2" applyNumberFormat="1" applyFont="1" applyFill="1" applyBorder="1" applyAlignment="1" applyProtection="1">
      <alignment vertical="center"/>
      <protection locked="0"/>
    </xf>
    <xf numFmtId="12" fontId="16" fillId="6" borderId="17" xfId="2" applyNumberFormat="1" applyFont="1" applyFill="1" applyBorder="1" applyAlignment="1" applyProtection="1">
      <alignment horizontal="center" vertical="center"/>
    </xf>
    <xf numFmtId="180" fontId="1" fillId="2" borderId="24" xfId="2" applyNumberFormat="1" applyFont="1" applyFill="1" applyBorder="1" applyAlignment="1" applyProtection="1">
      <alignment vertical="center"/>
      <protection locked="0"/>
    </xf>
    <xf numFmtId="0" fontId="16" fillId="0" borderId="26" xfId="2" applyNumberFormat="1" applyFont="1" applyBorder="1" applyAlignment="1" applyProtection="1">
      <alignment horizontal="center" vertical="center"/>
    </xf>
    <xf numFmtId="180" fontId="1" fillId="2" borderId="14" xfId="2" applyNumberFormat="1" applyFont="1" applyFill="1" applyBorder="1" applyAlignment="1" applyProtection="1">
      <alignment vertical="center"/>
      <protection locked="0"/>
    </xf>
    <xf numFmtId="0" fontId="16" fillId="0" borderId="5" xfId="2" applyNumberFormat="1" applyFont="1" applyBorder="1" applyAlignment="1" applyProtection="1">
      <alignment horizontal="center" vertical="center" shrinkToFit="1"/>
    </xf>
    <xf numFmtId="0" fontId="16" fillId="0" borderId="12" xfId="2" applyNumberFormat="1" applyFont="1" applyBorder="1" applyAlignment="1" applyProtection="1">
      <alignment horizontal="center" vertical="center"/>
    </xf>
    <xf numFmtId="0" fontId="16" fillId="0" borderId="2" xfId="2" applyNumberFormat="1" applyFont="1" applyBorder="1" applyAlignment="1" applyProtection="1">
      <alignment horizontal="center" vertical="center" textRotation="255"/>
    </xf>
    <xf numFmtId="0" fontId="16" fillId="0" borderId="3" xfId="2" applyNumberFormat="1" applyFont="1" applyBorder="1" applyAlignment="1" applyProtection="1">
      <alignment horizontal="center" vertical="center"/>
    </xf>
    <xf numFmtId="0" fontId="22" fillId="0" borderId="3" xfId="2" applyNumberFormat="1" applyFont="1" applyBorder="1" applyAlignment="1" applyProtection="1">
      <alignment horizontal="left" vertical="center" wrapText="1"/>
    </xf>
    <xf numFmtId="0" fontId="16" fillId="0" borderId="4" xfId="2" applyNumberFormat="1" applyFont="1" applyBorder="1" applyAlignment="1" applyProtection="1">
      <alignment horizontal="center" vertical="center"/>
    </xf>
    <xf numFmtId="180" fontId="1" fillId="0" borderId="4" xfId="2" applyNumberFormat="1" applyFont="1" applyBorder="1" applyAlignment="1" applyProtection="1">
      <alignment vertical="center"/>
    </xf>
    <xf numFmtId="180" fontId="1" fillId="0" borderId="1" xfId="2" applyNumberFormat="1" applyFont="1" applyBorder="1" applyAlignment="1" applyProtection="1">
      <alignment vertical="center"/>
    </xf>
    <xf numFmtId="180" fontId="15" fillId="0" borderId="1" xfId="2" applyNumberFormat="1" applyFont="1" applyBorder="1" applyAlignment="1" applyProtection="1">
      <alignment vertical="center"/>
    </xf>
    <xf numFmtId="0" fontId="16" fillId="6" borderId="2" xfId="2" applyNumberFormat="1" applyFont="1" applyFill="1" applyBorder="1" applyAlignment="1" applyProtection="1">
      <alignment horizontal="center" vertical="center" textRotation="255"/>
    </xf>
    <xf numFmtId="0" fontId="16" fillId="6" borderId="4" xfId="2" applyNumberFormat="1" applyFont="1" applyFill="1" applyBorder="1" applyAlignment="1" applyProtection="1">
      <alignment horizontal="center"/>
    </xf>
    <xf numFmtId="2" fontId="1" fillId="4" borderId="4" xfId="2" applyNumberFormat="1" applyFont="1" applyFill="1" applyBorder="1" applyAlignment="1" applyProtection="1"/>
    <xf numFmtId="12" fontId="16" fillId="3" borderId="4" xfId="2" applyNumberFormat="1" applyFont="1" applyFill="1" applyBorder="1" applyAlignment="1" applyProtection="1">
      <alignment horizontal="center"/>
      <protection locked="0"/>
    </xf>
    <xf numFmtId="180" fontId="15" fillId="0" borderId="11" xfId="2" applyNumberFormat="1" applyFont="1" applyBorder="1" applyAlignment="1" applyProtection="1">
      <alignment vertical="center"/>
    </xf>
    <xf numFmtId="181" fontId="1" fillId="4" borderId="3" xfId="2" applyNumberFormat="1" applyFont="1" applyFill="1" applyBorder="1" applyAlignment="1" applyProtection="1"/>
    <xf numFmtId="49" fontId="27" fillId="0" borderId="28" xfId="2" applyNumberFormat="1" applyFont="1" applyBorder="1" applyAlignment="1" applyProtection="1">
      <alignment horizontal="left" shrinkToFit="1"/>
    </xf>
    <xf numFmtId="49" fontId="1" fillId="0" borderId="0" xfId="2" applyNumberFormat="1" applyFont="1" applyBorder="1" applyAlignment="1" applyProtection="1">
      <alignment horizontal="left" shrinkToFit="1"/>
    </xf>
    <xf numFmtId="183" fontId="15" fillId="4" borderId="12" xfId="2" applyNumberFormat="1" applyFont="1" applyFill="1" applyBorder="1" applyAlignment="1" applyProtection="1">
      <alignment vertical="center"/>
    </xf>
    <xf numFmtId="49" fontId="27" fillId="0" borderId="0" xfId="2" applyNumberFormat="1" applyFont="1" applyBorder="1" applyAlignment="1" applyProtection="1">
      <alignment horizontal="left" shrinkToFit="1"/>
    </xf>
    <xf numFmtId="181" fontId="29" fillId="4" borderId="31" xfId="2" applyNumberFormat="1" applyFont="1" applyFill="1" applyBorder="1" applyAlignment="1" applyProtection="1">
      <alignment vertical="center"/>
    </xf>
    <xf numFmtId="0" fontId="1" fillId="0" borderId="13" xfId="2" applyNumberFormat="1" applyFont="1" applyBorder="1" applyAlignment="1" applyProtection="1">
      <alignment vertical="top" wrapText="1"/>
    </xf>
    <xf numFmtId="0" fontId="15" fillId="0" borderId="13" xfId="2" applyNumberFormat="1" applyFont="1" applyBorder="1" applyAlignment="1">
      <alignment vertical="center"/>
    </xf>
    <xf numFmtId="0" fontId="21" fillId="0" borderId="0" xfId="2" applyNumberFormat="1" applyFont="1" applyBorder="1" applyAlignment="1" applyProtection="1">
      <alignment vertical="center"/>
    </xf>
    <xf numFmtId="0" fontId="1" fillId="0" borderId="0" xfId="2" applyNumberFormat="1" applyFont="1" applyBorder="1" applyAlignment="1" applyProtection="1">
      <alignment vertical="top" wrapText="1"/>
    </xf>
    <xf numFmtId="0" fontId="15" fillId="0" borderId="0" xfId="2" applyNumberFormat="1" applyFont="1" applyBorder="1" applyAlignment="1">
      <alignment vertical="center"/>
    </xf>
    <xf numFmtId="0" fontId="1" fillId="0" borderId="0" xfId="2" applyNumberFormat="1" applyFont="1" applyBorder="1" applyAlignment="1" applyProtection="1">
      <alignment horizontal="center" vertical="center" wrapText="1"/>
    </xf>
    <xf numFmtId="9" fontId="1" fillId="0" borderId="0" xfId="1" applyFont="1" applyBorder="1" applyAlignment="1" applyProtection="1">
      <alignment horizontal="center" vertical="center" wrapText="1"/>
    </xf>
    <xf numFmtId="0" fontId="10" fillId="0" borderId="0" xfId="2" applyNumberFormat="1" applyFont="1" applyAlignment="1"/>
    <xf numFmtId="0" fontId="15" fillId="6" borderId="0" xfId="2" applyNumberFormat="1" applyFont="1" applyFill="1" applyAlignment="1">
      <alignment vertical="center"/>
    </xf>
    <xf numFmtId="0" fontId="2" fillId="0" borderId="1" xfId="0" applyFont="1" applyBorder="1" applyAlignment="1">
      <alignment horizontal="center" vertical="center"/>
    </xf>
    <xf numFmtId="0" fontId="11" fillId="0" borderId="1" xfId="0" applyFont="1" applyBorder="1" applyAlignment="1">
      <alignment horizontal="center" vertical="center" wrapText="1"/>
    </xf>
    <xf numFmtId="0" fontId="2" fillId="0" borderId="9" xfId="0" applyFont="1" applyBorder="1" applyAlignment="1">
      <alignment horizontal="center" vertical="center"/>
    </xf>
    <xf numFmtId="0" fontId="4" fillId="0" borderId="1" xfId="0" applyFont="1" applyBorder="1" applyAlignment="1">
      <alignment horizontal="center" vertical="center" wrapText="1"/>
    </xf>
    <xf numFmtId="0" fontId="2" fillId="4" borderId="5" xfId="0" applyFont="1" applyFill="1" applyBorder="1" applyAlignment="1">
      <alignment horizontal="center" vertical="center"/>
    </xf>
    <xf numFmtId="10" fontId="2" fillId="4" borderId="5" xfId="1" applyNumberFormat="1" applyFont="1" applyFill="1" applyBorder="1" applyAlignment="1" applyProtection="1">
      <alignment horizontal="center" vertical="center"/>
    </xf>
    <xf numFmtId="0" fontId="2" fillId="0" borderId="10" xfId="0" applyFont="1" applyBorder="1" applyAlignment="1">
      <alignment horizontal="center" vertical="center"/>
    </xf>
    <xf numFmtId="0" fontId="2" fillId="2" borderId="5" xfId="0" applyFont="1" applyFill="1" applyBorder="1" applyAlignment="1">
      <alignment horizontal="center" vertical="center"/>
    </xf>
    <xf numFmtId="0" fontId="8" fillId="0" borderId="9" xfId="0" applyFont="1" applyBorder="1" applyAlignment="1">
      <alignment horizontal="center" vertical="center" wrapText="1"/>
    </xf>
    <xf numFmtId="0" fontId="2" fillId="5" borderId="1" xfId="0" applyFont="1" applyFill="1" applyBorder="1" applyAlignment="1">
      <alignment horizontal="center" vertical="center"/>
    </xf>
    <xf numFmtId="0" fontId="2" fillId="0" borderId="11" xfId="0" applyFont="1" applyBorder="1" applyAlignment="1">
      <alignment horizontal="center" vertical="center"/>
    </xf>
    <xf numFmtId="0" fontId="12" fillId="0" borderId="0" xfId="0" applyFont="1" applyBorder="1" applyAlignment="1">
      <alignment horizontal="left" vertical="center" wrapText="1" indent="2"/>
    </xf>
    <xf numFmtId="0" fontId="14" fillId="2" borderId="12" xfId="0" applyFont="1" applyFill="1" applyBorder="1" applyAlignment="1">
      <alignment horizontal="left" vertical="top"/>
    </xf>
    <xf numFmtId="0" fontId="7" fillId="2" borderId="8" xfId="0" applyFont="1" applyFill="1" applyBorder="1" applyAlignment="1">
      <alignment horizontal="left" vertical="top"/>
    </xf>
    <xf numFmtId="0" fontId="6" fillId="0" borderId="13" xfId="0" applyFont="1" applyBorder="1" applyAlignment="1">
      <alignment horizontal="left" vertical="center" wrapText="1" indent="2"/>
    </xf>
    <xf numFmtId="0" fontId="2" fillId="0" borderId="0" xfId="0" applyFont="1" applyAlignment="1">
      <alignment vertical="center"/>
    </xf>
    <xf numFmtId="0" fontId="18" fillId="0" borderId="0" xfId="2" applyNumberFormat="1" applyFont="1" applyBorder="1" applyAlignment="1" applyProtection="1">
      <alignment horizontal="center" vertical="center"/>
    </xf>
    <xf numFmtId="0" fontId="10" fillId="0" borderId="0" xfId="2" applyNumberFormat="1" applyFont="1" applyBorder="1" applyAlignment="1">
      <alignment horizontal="left" vertical="center" wrapText="1"/>
    </xf>
    <xf numFmtId="0" fontId="24" fillId="6" borderId="1" xfId="2" applyNumberFormat="1" applyFont="1" applyFill="1" applyBorder="1" applyAlignment="1" applyProtection="1">
      <alignment horizontal="center" vertical="center" shrinkToFit="1"/>
    </xf>
    <xf numFmtId="179" fontId="22" fillId="4" borderId="1" xfId="2" applyNumberFormat="1" applyFont="1" applyFill="1" applyBorder="1" applyAlignment="1" applyProtection="1">
      <alignment horizontal="center"/>
    </xf>
    <xf numFmtId="0" fontId="24" fillId="6" borderId="1" xfId="2" applyNumberFormat="1" applyFont="1" applyFill="1" applyBorder="1" applyAlignment="1" applyProtection="1">
      <alignment horizontal="center" vertical="center" wrapText="1"/>
    </xf>
    <xf numFmtId="0" fontId="24" fillId="0" borderId="1" xfId="2" applyNumberFormat="1" applyFont="1" applyBorder="1" applyAlignment="1" applyProtection="1">
      <alignment horizontal="center" vertical="center" wrapText="1"/>
    </xf>
    <xf numFmtId="0" fontId="25" fillId="0" borderId="16" xfId="2" applyNumberFormat="1" applyFont="1" applyBorder="1" applyAlignment="1" applyProtection="1">
      <alignment horizontal="left" vertical="center" wrapText="1"/>
    </xf>
    <xf numFmtId="0" fontId="25" fillId="0" borderId="17" xfId="2" applyNumberFormat="1" applyFont="1" applyBorder="1" applyAlignment="1" applyProtection="1">
      <alignment horizontal="left" vertical="center" wrapText="1"/>
    </xf>
    <xf numFmtId="0" fontId="25" fillId="0" borderId="19" xfId="2" applyNumberFormat="1" applyFont="1" applyBorder="1" applyAlignment="1" applyProtection="1">
      <alignment horizontal="left" vertical="center" wrapText="1"/>
    </xf>
    <xf numFmtId="0" fontId="16" fillId="0" borderId="20" xfId="2" applyNumberFormat="1" applyFont="1" applyBorder="1" applyAlignment="1" applyProtection="1">
      <alignment horizontal="center" vertical="center" shrinkToFit="1"/>
    </xf>
    <xf numFmtId="0" fontId="24" fillId="0" borderId="21" xfId="2" applyNumberFormat="1" applyFont="1" applyBorder="1" applyAlignment="1" applyProtection="1">
      <alignment horizontal="left" vertical="center"/>
    </xf>
    <xf numFmtId="0" fontId="25" fillId="0" borderId="23" xfId="2" applyNumberFormat="1" applyFont="1" applyBorder="1" applyAlignment="1" applyProtection="1">
      <alignment horizontal="left" vertical="center" wrapText="1" shrinkToFit="1"/>
    </xf>
    <xf numFmtId="0" fontId="25" fillId="0" borderId="25" xfId="2" applyNumberFormat="1" applyFont="1" applyBorder="1" applyAlignment="1" applyProtection="1">
      <alignment horizontal="left" vertical="center" wrapText="1" shrinkToFit="1"/>
    </xf>
    <xf numFmtId="0" fontId="25" fillId="0" borderId="27" xfId="2" applyNumberFormat="1" applyFont="1" applyBorder="1" applyAlignment="1" applyProtection="1">
      <alignment horizontal="left" vertical="center" wrapText="1"/>
    </xf>
    <xf numFmtId="0" fontId="24" fillId="6" borderId="3" xfId="2" applyNumberFormat="1" applyFont="1" applyFill="1" applyBorder="1" applyAlignment="1" applyProtection="1">
      <alignment horizontal="center"/>
    </xf>
    <xf numFmtId="0" fontId="24" fillId="6" borderId="1" xfId="2" applyNumberFormat="1" applyFont="1" applyFill="1" applyBorder="1" applyAlignment="1" applyProtection="1">
      <alignment horizontal="center" wrapText="1"/>
    </xf>
    <xf numFmtId="0" fontId="10" fillId="0" borderId="1" xfId="2" applyNumberFormat="1" applyFont="1" applyBorder="1" applyAlignment="1" applyProtection="1">
      <alignment horizontal="left" vertical="top" wrapText="1"/>
    </xf>
    <xf numFmtId="182" fontId="26" fillId="0" borderId="29" xfId="2" applyNumberFormat="1" applyFont="1" applyBorder="1" applyAlignment="1" applyProtection="1">
      <alignment horizontal="center" vertical="center" wrapText="1"/>
    </xf>
    <xf numFmtId="182" fontId="26" fillId="0" borderId="30" xfId="2" applyNumberFormat="1" applyFont="1" applyBorder="1" applyAlignment="1" applyProtection="1">
      <alignment horizontal="center" vertical="center" wrapText="1"/>
    </xf>
    <xf numFmtId="0" fontId="30" fillId="0" borderId="15" xfId="2" applyNumberFormat="1" applyFont="1" applyBorder="1" applyAlignment="1" applyProtection="1">
      <alignment horizontal="left" vertical="top" wrapText="1"/>
    </xf>
    <xf numFmtId="0" fontId="27" fillId="0" borderId="1" xfId="2" applyNumberFormat="1" applyFont="1" applyBorder="1" applyAlignment="1" applyProtection="1">
      <alignment horizontal="center" vertical="top" wrapText="1"/>
    </xf>
    <xf numFmtId="0" fontId="27" fillId="0" borderId="1" xfId="2" applyNumberFormat="1" applyFont="1" applyBorder="1" applyAlignment="1" applyProtection="1">
      <alignment horizontal="center" vertical="top" shrinkToFit="1"/>
    </xf>
    <xf numFmtId="0" fontId="24" fillId="0" borderId="32" xfId="2" applyNumberFormat="1" applyFont="1" applyBorder="1" applyAlignment="1" applyProtection="1">
      <alignment horizontal="center" vertical="top" wrapText="1"/>
    </xf>
    <xf numFmtId="176" fontId="1" fillId="2" borderId="1" xfId="2" applyFont="1" applyFill="1" applyBorder="1" applyAlignment="1" applyProtection="1">
      <alignment horizontal="center" vertical="center" wrapText="1"/>
    </xf>
    <xf numFmtId="176" fontId="1" fillId="4" borderId="33" xfId="2" applyFont="1" applyFill="1" applyBorder="1" applyAlignment="1" applyProtection="1">
      <alignment horizontal="center" vertical="center" wrapText="1"/>
    </xf>
    <xf numFmtId="0" fontId="27" fillId="0" borderId="0" xfId="2" applyNumberFormat="1" applyFont="1" applyBorder="1" applyAlignment="1" applyProtection="1">
      <alignment horizontal="left" vertical="top" wrapText="1"/>
    </xf>
  </cellXfs>
  <cellStyles count="3">
    <cellStyle name="パーセント" xfId="1" builtinId="5"/>
    <cellStyle name="説明文" xfId="2" builtinId="53" customBuiltin="1"/>
    <cellStyle name="標準" xfId="0" builtinId="0"/>
  </cellStyles>
  <dxfs count="2">
    <dxf>
      <font>
        <color rgb="FF000000"/>
        <name val="游ゴシック"/>
      </font>
      <fill>
        <patternFill>
          <bgColor rgb="FF808080"/>
        </patternFill>
      </fill>
    </dxf>
    <dxf>
      <font>
        <color rgb="FF000000"/>
        <name val="游ゴシック"/>
      </font>
      <fill>
        <patternFill>
          <bgColor rgb="FF80808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2CC"/>
      <rgbColor rgb="FFDEEBF7"/>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E2F0D9"/>
      <rgbColor rgb="FFFFFF99"/>
      <rgbColor rgb="FF99CCFF"/>
      <rgbColor rgb="FFFF99CC"/>
      <rgbColor rgb="FFCC99FF"/>
      <rgbColor rgb="FFFFCC99"/>
      <rgbColor rgb="FF3366FF"/>
      <rgbColor rgb="FF33CCCC"/>
      <rgbColor rgb="FF99CC00"/>
      <rgbColor rgb="FFFFC0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24</xdr:col>
      <xdr:colOff>105840</xdr:colOff>
      <xdr:row>33</xdr:row>
      <xdr:rowOff>180720</xdr:rowOff>
    </xdr:from>
    <xdr:to>
      <xdr:col>25</xdr:col>
      <xdr:colOff>200880</xdr:colOff>
      <xdr:row>37</xdr:row>
      <xdr:rowOff>10440</xdr:rowOff>
    </xdr:to>
    <xdr:sp macro="" textlink="">
      <xdr:nvSpPr>
        <xdr:cNvPr id="2" name="CustomShape 1"/>
        <xdr:cNvSpPr/>
      </xdr:nvSpPr>
      <xdr:spPr>
        <a:xfrm>
          <a:off x="8106840" y="9193680"/>
          <a:ext cx="428400" cy="945000"/>
        </a:xfrm>
        <a:prstGeom prst="rightArrow">
          <a:avLst>
            <a:gd name="adj1" fmla="val 50000"/>
            <a:gd name="adj2" fmla="val 50000"/>
          </a:avLst>
        </a:prstGeom>
        <a:solidFill>
          <a:srgbClr val="A6A6A6"/>
        </a:solidFill>
        <a:ln w="12600">
          <a:noFill/>
        </a:ln>
      </xdr:spPr>
      <xdr:style>
        <a:lnRef idx="0">
          <a:scrgbClr r="0" g="0" b="0"/>
        </a:lnRef>
        <a:fillRef idx="0">
          <a:scrgbClr r="0" g="0" b="0"/>
        </a:fillRef>
        <a:effectRef idx="0">
          <a:scrgbClr r="0" g="0" b="0"/>
        </a:effectRef>
        <a:fontRef idx="minor"/>
      </xdr:style>
    </xdr:sp>
    <xdr:clientData/>
  </xdr:twoCellAnchor>
  <xdr:twoCellAnchor editAs="oneCell">
    <xdr:from>
      <xdr:col>20</xdr:col>
      <xdr:colOff>132120</xdr:colOff>
      <xdr:row>58</xdr:row>
      <xdr:rowOff>89640</xdr:rowOff>
    </xdr:from>
    <xdr:to>
      <xdr:col>21</xdr:col>
      <xdr:colOff>227160</xdr:colOff>
      <xdr:row>61</xdr:row>
      <xdr:rowOff>195120</xdr:rowOff>
    </xdr:to>
    <xdr:sp macro="" textlink="">
      <xdr:nvSpPr>
        <xdr:cNvPr id="3" name="CustomShape 1"/>
        <xdr:cNvSpPr/>
      </xdr:nvSpPr>
      <xdr:spPr>
        <a:xfrm>
          <a:off x="6799320" y="16135200"/>
          <a:ext cx="428400" cy="941760"/>
        </a:xfrm>
        <a:prstGeom prst="rightArrow">
          <a:avLst>
            <a:gd name="adj1" fmla="val 50000"/>
            <a:gd name="adj2" fmla="val 50000"/>
          </a:avLst>
        </a:prstGeom>
        <a:solidFill>
          <a:srgbClr val="A6A6A6"/>
        </a:solidFill>
        <a:ln w="12600">
          <a:noFill/>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77"/>
  <sheetViews>
    <sheetView showZeros="0" tabSelected="1" zoomScaleNormal="100" zoomScalePageLayoutView="60" workbookViewId="0">
      <selection sqref="A1:AG1"/>
    </sheetView>
  </sheetViews>
  <sheetFormatPr defaultRowHeight="19.5"/>
  <cols>
    <col min="1" max="20" width="3.75" style="20"/>
    <col min="21" max="21" width="3.75" style="21"/>
    <col min="22" max="34" width="3.75" style="20"/>
    <col min="35" max="35" width="42.125" style="20"/>
    <col min="36" max="36" width="13.25" style="20"/>
    <col min="37" max="37" width="14.875" style="20"/>
    <col min="38" max="1025" width="9" style="20"/>
  </cols>
  <sheetData>
    <row r="1" spans="1:37" ht="20.25">
      <c r="A1" s="14" t="s">
        <v>0</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I1"/>
      <c r="AJ1"/>
      <c r="AK1"/>
    </row>
    <row r="2" spans="1:37" ht="21.95" customHeight="1">
      <c r="B2"/>
      <c r="C2"/>
      <c r="D2"/>
      <c r="E2"/>
      <c r="F2"/>
      <c r="G2"/>
      <c r="H2"/>
      <c r="I2"/>
      <c r="J2"/>
      <c r="K2"/>
      <c r="L2"/>
      <c r="M2"/>
      <c r="N2"/>
      <c r="O2"/>
      <c r="P2"/>
      <c r="Q2"/>
      <c r="R2"/>
      <c r="S2"/>
      <c r="T2"/>
      <c r="U2"/>
      <c r="V2"/>
      <c r="W2"/>
      <c r="X2"/>
      <c r="Y2"/>
      <c r="Z2"/>
      <c r="AA2"/>
      <c r="AB2"/>
      <c r="AC2"/>
      <c r="AD2"/>
      <c r="AE2"/>
      <c r="AF2"/>
      <c r="AG2"/>
      <c r="AI2" s="22" t="s">
        <v>1</v>
      </c>
      <c r="AJ2" s="23" t="str">
        <f>IF(G11="","",VLOOKUP(G11,AI3:AJ7,2,0))</f>
        <v/>
      </c>
      <c r="AK2"/>
    </row>
    <row r="3" spans="1:37" ht="26.25" customHeight="1">
      <c r="B3" s="13" t="s">
        <v>2</v>
      </c>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c r="AI3" s="22" t="s">
        <v>3</v>
      </c>
      <c r="AJ3" s="24">
        <v>1</v>
      </c>
      <c r="AK3"/>
    </row>
    <row r="4" spans="1:37" ht="26.25" customHeight="1">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c r="AI4" s="22" t="s">
        <v>4</v>
      </c>
      <c r="AJ4" s="24">
        <v>2</v>
      </c>
      <c r="AK4"/>
    </row>
    <row r="5" spans="1:37" ht="26.25" customHeight="1">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c r="AI5" s="22" t="s">
        <v>5</v>
      </c>
      <c r="AJ5" s="24">
        <v>3</v>
      </c>
      <c r="AK5"/>
    </row>
    <row r="6" spans="1:37" ht="26.25" customHeight="1">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c r="AI6" s="22" t="s">
        <v>6</v>
      </c>
      <c r="AJ6" s="24">
        <v>4</v>
      </c>
      <c r="AK6"/>
    </row>
    <row r="7" spans="1:37" ht="21.95" customHeight="1">
      <c r="B7"/>
      <c r="C7"/>
      <c r="D7"/>
      <c r="E7"/>
      <c r="F7"/>
      <c r="G7"/>
      <c r="H7"/>
      <c r="I7"/>
      <c r="J7"/>
      <c r="K7"/>
      <c r="L7"/>
      <c r="M7"/>
      <c r="N7"/>
      <c r="O7"/>
      <c r="P7"/>
      <c r="Q7"/>
      <c r="R7"/>
      <c r="S7"/>
      <c r="T7"/>
      <c r="U7"/>
      <c r="V7"/>
      <c r="W7"/>
      <c r="X7"/>
      <c r="Y7"/>
      <c r="Z7"/>
      <c r="AA7"/>
      <c r="AB7"/>
      <c r="AC7"/>
      <c r="AD7"/>
      <c r="AE7"/>
      <c r="AF7"/>
      <c r="AG7"/>
      <c r="AI7" s="22" t="s">
        <v>7</v>
      </c>
      <c r="AJ7" s="24">
        <v>5</v>
      </c>
      <c r="AK7"/>
    </row>
    <row r="8" spans="1:37" s="20" customFormat="1" ht="21.95" customHeight="1">
      <c r="B8" s="25" t="s">
        <v>8</v>
      </c>
      <c r="C8"/>
      <c r="D8"/>
      <c r="E8"/>
      <c r="F8"/>
      <c r="G8"/>
      <c r="H8"/>
      <c r="I8"/>
      <c r="J8"/>
      <c r="K8"/>
      <c r="L8"/>
      <c r="M8"/>
      <c r="N8"/>
      <c r="O8"/>
      <c r="P8"/>
      <c r="Q8"/>
      <c r="R8"/>
      <c r="S8"/>
      <c r="T8"/>
      <c r="V8"/>
      <c r="W8"/>
      <c r="X8"/>
      <c r="Y8"/>
      <c r="Z8"/>
      <c r="AA8"/>
      <c r="AB8"/>
      <c r="AC8"/>
      <c r="AD8"/>
      <c r="AE8"/>
      <c r="AF8"/>
      <c r="AG8"/>
      <c r="AI8" s="26" t="s">
        <v>9</v>
      </c>
      <c r="AJ8" s="27" t="str">
        <f>IF(AND(COUNTIF(V11,"*")=1,OR(AJ2=1,AJ2=2,)),VLOOKUP(V11,AI9:AJ11,2,0),"")</f>
        <v/>
      </c>
      <c r="AK8"/>
    </row>
    <row r="9" spans="1:37" ht="21.95" customHeight="1">
      <c r="B9" s="12" t="s">
        <v>10</v>
      </c>
      <c r="C9" s="12"/>
      <c r="D9" s="12"/>
      <c r="E9" s="12"/>
      <c r="F9" s="12"/>
      <c r="G9" s="11"/>
      <c r="H9" s="11"/>
      <c r="I9" s="11"/>
      <c r="J9" s="11"/>
      <c r="K9" s="12" t="s">
        <v>11</v>
      </c>
      <c r="L9" s="12"/>
      <c r="M9" s="12"/>
      <c r="N9" s="12"/>
      <c r="O9" s="10"/>
      <c r="P9" s="10"/>
      <c r="Q9" s="10"/>
      <c r="R9" s="10"/>
      <c r="S9" s="10"/>
      <c r="T9" s="10"/>
      <c r="U9" s="10"/>
      <c r="V9" s="10"/>
      <c r="W9" s="10"/>
      <c r="X9" s="10"/>
      <c r="Y9" s="10"/>
      <c r="Z9" s="10"/>
      <c r="AA9" s="10"/>
      <c r="AB9" s="10"/>
      <c r="AC9"/>
      <c r="AD9"/>
      <c r="AE9"/>
      <c r="AF9"/>
      <c r="AG9"/>
      <c r="AI9" s="26" t="s">
        <v>12</v>
      </c>
      <c r="AJ9" s="24">
        <v>6</v>
      </c>
      <c r="AK9"/>
    </row>
    <row r="10" spans="1:37" ht="21.95" customHeight="1">
      <c r="B10" s="12" t="s">
        <v>13</v>
      </c>
      <c r="C10" s="12"/>
      <c r="D10" s="12"/>
      <c r="E10" s="12"/>
      <c r="F10" s="12"/>
      <c r="G10" s="11"/>
      <c r="H10" s="11"/>
      <c r="I10" s="11"/>
      <c r="J10" s="11"/>
      <c r="K10" s="12" t="s">
        <v>14</v>
      </c>
      <c r="L10" s="12"/>
      <c r="M10" s="12"/>
      <c r="N10" s="12"/>
      <c r="O10" s="11"/>
      <c r="P10" s="11"/>
      <c r="Q10" s="11"/>
      <c r="R10" s="11"/>
      <c r="S10" s="11"/>
      <c r="T10" s="11"/>
      <c r="U10" s="12" t="s">
        <v>15</v>
      </c>
      <c r="V10" s="12"/>
      <c r="W10" s="12"/>
      <c r="X10" s="12"/>
      <c r="Y10" s="11"/>
      <c r="Z10" s="11"/>
      <c r="AA10" s="11"/>
      <c r="AB10" s="11"/>
      <c r="AC10" s="11"/>
      <c r="AD10" s="11"/>
      <c r="AE10" s="11"/>
      <c r="AF10" s="11"/>
      <c r="AG10"/>
      <c r="AI10" s="26" t="s">
        <v>16</v>
      </c>
      <c r="AJ10" s="24">
        <v>7</v>
      </c>
      <c r="AK10"/>
    </row>
    <row r="11" spans="1:37" ht="21.95" customHeight="1">
      <c r="B11" s="12" t="s">
        <v>17</v>
      </c>
      <c r="C11" s="12"/>
      <c r="D11" s="12"/>
      <c r="E11" s="12"/>
      <c r="F11" s="12"/>
      <c r="G11" s="9"/>
      <c r="H11" s="9"/>
      <c r="I11" s="9"/>
      <c r="J11" s="9"/>
      <c r="K11" s="9"/>
      <c r="L11" s="9"/>
      <c r="M11" s="9"/>
      <c r="N11" s="9"/>
      <c r="O11" s="9"/>
      <c r="P11" s="9"/>
      <c r="Q11" s="9"/>
      <c r="R11" s="12" t="s">
        <v>18</v>
      </c>
      <c r="S11" s="12"/>
      <c r="T11" s="12"/>
      <c r="U11" s="12"/>
      <c r="V11" s="9"/>
      <c r="W11" s="9"/>
      <c r="X11" s="9"/>
      <c r="Y11" s="9"/>
      <c r="Z11" s="9"/>
      <c r="AA11" s="9"/>
      <c r="AB11" s="9"/>
      <c r="AC11"/>
      <c r="AD11"/>
      <c r="AE11"/>
      <c r="AF11"/>
      <c r="AG11"/>
      <c r="AI11" s="26" t="s">
        <v>19</v>
      </c>
      <c r="AJ11" s="24">
        <v>8</v>
      </c>
      <c r="AK11"/>
    </row>
    <row r="12" spans="1:37" ht="17.25" customHeight="1">
      <c r="B12" s="8" t="s">
        <v>20</v>
      </c>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21"/>
      <c r="AI12"/>
      <c r="AJ12" s="24"/>
      <c r="AK12"/>
    </row>
    <row r="13" spans="1:37" ht="17.25" customHeight="1">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21"/>
      <c r="AI13" s="26"/>
      <c r="AJ13"/>
      <c r="AK13"/>
    </row>
    <row r="14" spans="1:37" s="20" customFormat="1" ht="18" customHeight="1">
      <c r="B14"/>
      <c r="C14"/>
      <c r="D14"/>
      <c r="E14"/>
      <c r="F14"/>
      <c r="G14"/>
      <c r="H14"/>
      <c r="I14"/>
      <c r="J14"/>
      <c r="K14"/>
      <c r="L14"/>
      <c r="M14"/>
      <c r="N14"/>
      <c r="O14"/>
      <c r="P14"/>
      <c r="Q14"/>
      <c r="R14"/>
      <c r="S14"/>
      <c r="T14"/>
      <c r="V14"/>
      <c r="W14"/>
      <c r="X14"/>
      <c r="Y14"/>
      <c r="Z14"/>
      <c r="AA14"/>
      <c r="AB14"/>
      <c r="AC14"/>
      <c r="AD14"/>
      <c r="AE14"/>
      <c r="AF14"/>
      <c r="AI14" s="26"/>
      <c r="AJ14"/>
      <c r="AK14"/>
    </row>
    <row r="15" spans="1:37" s="20" customFormat="1" ht="21.95" customHeight="1">
      <c r="B15" s="25" t="s">
        <v>21</v>
      </c>
      <c r="C15"/>
      <c r="D15"/>
      <c r="E15"/>
      <c r="F15"/>
      <c r="G15"/>
      <c r="H15"/>
      <c r="I15"/>
      <c r="J15"/>
      <c r="K15"/>
      <c r="L15"/>
      <c r="M15"/>
      <c r="N15"/>
      <c r="O15"/>
      <c r="P15"/>
      <c r="Q15"/>
      <c r="R15"/>
      <c r="S15"/>
      <c r="T15"/>
      <c r="V15"/>
      <c r="W15"/>
      <c r="X15"/>
      <c r="Y15"/>
      <c r="Z15"/>
      <c r="AA15"/>
      <c r="AB15"/>
      <c r="AC15"/>
      <c r="AD15"/>
      <c r="AE15"/>
      <c r="AF15"/>
      <c r="AI15" s="26" t="s">
        <v>22</v>
      </c>
      <c r="AJ15"/>
      <c r="AK15"/>
    </row>
    <row r="16" spans="1:37" ht="21.95" customHeight="1">
      <c r="B16" s="7" t="s">
        <v>23</v>
      </c>
      <c r="C16" s="7"/>
      <c r="D16" s="7"/>
      <c r="E16" s="7"/>
      <c r="F16" s="7"/>
      <c r="G16" s="7"/>
      <c r="H16" s="7"/>
      <c r="I16" s="7"/>
      <c r="J16" s="7"/>
      <c r="K16" s="7"/>
      <c r="L16" s="6" t="s">
        <v>24</v>
      </c>
      <c r="M16" s="6"/>
      <c r="N16" s="5"/>
      <c r="O16" s="5"/>
      <c r="P16" s="28" t="s">
        <v>25</v>
      </c>
      <c r="Q16" s="5"/>
      <c r="R16" s="5"/>
      <c r="S16" s="29" t="s">
        <v>26</v>
      </c>
      <c r="T16"/>
      <c r="U16"/>
      <c r="V16"/>
      <c r="W16"/>
      <c r="X16"/>
      <c r="Y16"/>
      <c r="Z16"/>
      <c r="AA16"/>
      <c r="AB16"/>
      <c r="AC16"/>
      <c r="AD16"/>
      <c r="AE16"/>
      <c r="AF16"/>
      <c r="AI16" s="30" t="str">
        <f>L16&amp;N16&amp;P16&amp;Q16&amp;S16&amp;"１日"</f>
        <v>令和年月１日</v>
      </c>
      <c r="AJ16" s="31"/>
      <c r="AK16" s="31"/>
    </row>
    <row r="17" spans="2:36" ht="21.95" customHeight="1">
      <c r="B17" s="7" t="s">
        <v>27</v>
      </c>
      <c r="C17" s="7"/>
      <c r="D17" s="7"/>
      <c r="E17" s="7"/>
      <c r="F17" s="7"/>
      <c r="G17" s="7"/>
      <c r="H17" s="7"/>
      <c r="I17" s="7"/>
      <c r="J17" s="7"/>
      <c r="K17" s="7"/>
      <c r="L17" s="7"/>
      <c r="M17" s="7"/>
      <c r="N17" s="7"/>
      <c r="O17" s="7"/>
      <c r="P17" s="4"/>
      <c r="Q17" s="4"/>
      <c r="R17" s="4"/>
      <c r="S17" s="32" t="s">
        <v>28</v>
      </c>
      <c r="T17"/>
      <c r="U17"/>
      <c r="V17"/>
      <c r="W17"/>
      <c r="X17"/>
      <c r="Y17"/>
      <c r="Z17"/>
      <c r="AA17"/>
      <c r="AB17"/>
      <c r="AC17"/>
      <c r="AD17"/>
      <c r="AE17"/>
      <c r="AF17"/>
      <c r="AI17" s="26" t="s">
        <v>29</v>
      </c>
      <c r="AJ17" s="33" t="s">
        <v>30</v>
      </c>
    </row>
    <row r="18" spans="2:36" ht="21.95" customHeight="1">
      <c r="B18" s="3" t="s">
        <v>31</v>
      </c>
      <c r="C18" s="3"/>
      <c r="D18" s="3"/>
      <c r="E18" s="3"/>
      <c r="F18" s="3"/>
      <c r="G18" s="3"/>
      <c r="H18" s="3"/>
      <c r="I18" s="3"/>
      <c r="J18" s="3"/>
      <c r="K18" s="3"/>
      <c r="L18" s="3"/>
      <c r="M18" s="3"/>
      <c r="N18" s="3"/>
      <c r="O18" s="3"/>
      <c r="P18" s="3"/>
      <c r="Q18" s="3"/>
      <c r="R18" s="3"/>
      <c r="S18" s="3"/>
      <c r="T18" s="3"/>
      <c r="U18" s="3"/>
      <c r="V18" s="3"/>
      <c r="W18" s="3"/>
      <c r="X18" s="3"/>
      <c r="Y18" s="3"/>
      <c r="Z18" s="2"/>
      <c r="AA18" s="2"/>
      <c r="AB18" s="2"/>
      <c r="AC18" s="34" t="s">
        <v>28</v>
      </c>
      <c r="AD18"/>
      <c r="AE18"/>
      <c r="AF18"/>
      <c r="AI18" s="35" t="e">
        <f>(Z18-P17)/Z18</f>
        <v>#DIV/0!</v>
      </c>
      <c r="AJ18" s="36" t="e">
        <f>AI18</f>
        <v>#DIV/0!</v>
      </c>
    </row>
    <row r="19" spans="2:36" ht="21.95" customHeight="1">
      <c r="B19" s="1" t="s">
        <v>32</v>
      </c>
      <c r="C19" s="1"/>
      <c r="D19" s="1"/>
      <c r="E19" s="1"/>
      <c r="F19" s="1"/>
      <c r="G19" s="1"/>
      <c r="H19" s="19" t="str">
        <f>IF(P17="","",IF(AND(H20="否",ROUND(AI18,4)&gt;=0.05),"可","否"))</f>
        <v/>
      </c>
      <c r="I19" s="19"/>
      <c r="J19" s="19"/>
      <c r="K19"/>
      <c r="L19"/>
      <c r="M19"/>
      <c r="N19" s="37"/>
      <c r="O19" s="37"/>
      <c r="P19" s="37"/>
      <c r="Q19" s="37"/>
      <c r="R19" s="37"/>
      <c r="S19" s="37"/>
      <c r="T19" s="37"/>
      <c r="U19" s="37"/>
      <c r="V19" s="37"/>
      <c r="W19" s="37"/>
      <c r="X19" s="37"/>
      <c r="Y19" s="37"/>
      <c r="Z19" s="37"/>
      <c r="AA19" s="37"/>
      <c r="AB19" s="37"/>
      <c r="AC19" s="37"/>
      <c r="AD19" s="37"/>
      <c r="AE19" s="37"/>
      <c r="AF19" s="37"/>
      <c r="AI19" s="38" t="s">
        <v>33</v>
      </c>
      <c r="AJ19" s="39" t="s">
        <v>34</v>
      </c>
    </row>
    <row r="20" spans="2:36" ht="21.95" customHeight="1">
      <c r="B20" s="18" t="s">
        <v>35</v>
      </c>
      <c r="C20" s="18"/>
      <c r="D20" s="18"/>
      <c r="E20" s="18"/>
      <c r="F20" s="18"/>
      <c r="G20" s="18"/>
      <c r="H20" s="17" t="str">
        <f>IF(N16="","",IF(AND(AI20="可",AJ20="可"),"可","否"))</f>
        <v/>
      </c>
      <c r="I20" s="17"/>
      <c r="J20" s="17"/>
      <c r="K20"/>
      <c r="L20"/>
      <c r="M20"/>
      <c r="N20" s="37"/>
      <c r="O20" s="37"/>
      <c r="P20" s="37"/>
      <c r="Q20" s="37"/>
      <c r="R20" s="37"/>
      <c r="S20" s="37"/>
      <c r="T20" s="37"/>
      <c r="U20" s="37"/>
      <c r="V20" s="37"/>
      <c r="W20" s="37"/>
      <c r="X20" s="37"/>
      <c r="Y20" s="37"/>
      <c r="Z20" s="37"/>
      <c r="AA20"/>
      <c r="AB20"/>
      <c r="AC20"/>
      <c r="AD20"/>
      <c r="AE20" s="37"/>
      <c r="AF20" s="37"/>
      <c r="AI20" s="38" t="str">
        <f>IF(P17="","",IF(OR(AND(AJ8=7,P17&lt;=750),(AND(AJ8=8,P17&lt;=900))),"可","否"))</f>
        <v/>
      </c>
      <c r="AJ20" s="40" t="str">
        <f>IF(AND(N16=3,OR(Q16=2,Q16=3)),"否","可")</f>
        <v>可</v>
      </c>
    </row>
    <row r="21" spans="2:36" ht="20.25" customHeight="1">
      <c r="B21" s="16" t="s">
        <v>36</v>
      </c>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row>
    <row r="22" spans="2:36" ht="20.25" customHeight="1">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row>
    <row r="23" spans="2:36" ht="20.25" customHeight="1">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row>
    <row r="24" spans="2:36" ht="20.25" customHeight="1">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row>
    <row r="25" spans="2:36" ht="20.25" customHeight="1">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row>
    <row r="26" spans="2:36" ht="20.25" customHeight="1">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row>
    <row r="27" spans="2:36" ht="20.25" customHeight="1">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row>
    <row r="28" spans="2:36" ht="20.25" customHeight="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row>
    <row r="29" spans="2:36" s="20" customFormat="1" ht="18" customHeight="1">
      <c r="B29"/>
      <c r="C29"/>
      <c r="D29"/>
      <c r="E29"/>
      <c r="F29"/>
      <c r="G29"/>
      <c r="H29"/>
      <c r="I29"/>
      <c r="J29"/>
      <c r="K29"/>
      <c r="L29"/>
      <c r="M29"/>
      <c r="N29" s="21"/>
      <c r="O29" s="21"/>
      <c r="P29" s="21"/>
      <c r="Q29" s="21"/>
      <c r="R29" s="21"/>
      <c r="S29" s="21"/>
      <c r="T29"/>
      <c r="V29"/>
      <c r="W29"/>
      <c r="X29"/>
      <c r="Y29"/>
      <c r="Z29"/>
      <c r="AA29"/>
      <c r="AB29"/>
      <c r="AC29"/>
      <c r="AD29"/>
      <c r="AE29"/>
      <c r="AF29"/>
    </row>
    <row r="30" spans="2:36" s="20" customFormat="1" ht="21.95" customHeight="1">
      <c r="B30" s="15" t="s">
        <v>37</v>
      </c>
      <c r="C30" s="15"/>
      <c r="D30" s="15"/>
      <c r="E30" s="15"/>
      <c r="F30" s="15"/>
      <c r="G30" s="15"/>
      <c r="H30" s="15"/>
      <c r="I30" s="15"/>
      <c r="J30"/>
      <c r="K30" s="41" t="s">
        <v>38</v>
      </c>
      <c r="L30"/>
      <c r="M30"/>
      <c r="N30" s="21"/>
      <c r="O30" s="21"/>
      <c r="P30" s="21"/>
      <c r="Q30" s="21"/>
      <c r="R30" s="21"/>
      <c r="S30" s="21"/>
      <c r="T30"/>
      <c r="V30"/>
      <c r="W30"/>
      <c r="X30"/>
      <c r="Y30"/>
      <c r="Z30"/>
      <c r="AA30"/>
      <c r="AB30"/>
      <c r="AC30"/>
      <c r="AD30"/>
      <c r="AE30"/>
      <c r="AF30"/>
    </row>
    <row r="31" spans="2:36" ht="21.95" customHeight="1">
      <c r="B31" s="25" t="s">
        <v>39</v>
      </c>
      <c r="C31"/>
      <c r="D31"/>
      <c r="E31"/>
      <c r="F31"/>
      <c r="G31"/>
      <c r="H31"/>
      <c r="I31"/>
      <c r="J31"/>
      <c r="K31"/>
      <c r="L31"/>
      <c r="M31"/>
      <c r="N31"/>
      <c r="O31"/>
      <c r="P31"/>
      <c r="Q31"/>
      <c r="R31"/>
      <c r="S31"/>
      <c r="T31"/>
      <c r="U31"/>
      <c r="V31"/>
      <c r="W31"/>
      <c r="X31"/>
      <c r="Y31"/>
      <c r="Z31"/>
      <c r="AA31"/>
      <c r="AB31"/>
      <c r="AC31"/>
      <c r="AD31"/>
      <c r="AE31"/>
      <c r="AF31"/>
    </row>
    <row r="32" spans="2:36" ht="21.95" customHeight="1">
      <c r="B32" s="124"/>
      <c r="C32" s="124"/>
      <c r="D32" s="124"/>
      <c r="E32" s="124"/>
      <c r="F32" s="124"/>
      <c r="G32" s="124"/>
      <c r="H32" s="124"/>
      <c r="I32" s="124"/>
      <c r="J32" s="124"/>
      <c r="K32" s="124"/>
      <c r="L32" s="12" t="s">
        <v>40</v>
      </c>
      <c r="M32" s="12"/>
      <c r="N32" s="12"/>
      <c r="O32" s="12"/>
      <c r="P32" s="12"/>
      <c r="Q32" s="125" t="s">
        <v>41</v>
      </c>
      <c r="R32" s="125"/>
      <c r="S32" s="125"/>
      <c r="T32" s="125"/>
      <c r="U32" s="12" t="s">
        <v>42</v>
      </c>
      <c r="V32" s="12"/>
      <c r="W32" s="12"/>
      <c r="X32" s="12"/>
      <c r="Y32" s="126"/>
      <c r="Z32" s="126"/>
      <c r="AA32" s="127" t="s">
        <v>43</v>
      </c>
      <c r="AB32" s="127"/>
      <c r="AC32" s="127"/>
      <c r="AD32" s="127"/>
      <c r="AE32"/>
      <c r="AF32"/>
    </row>
    <row r="33" spans="2:32" ht="21.95" customHeight="1">
      <c r="B33" s="124"/>
      <c r="C33" s="124"/>
      <c r="D33" s="124"/>
      <c r="E33" s="124"/>
      <c r="F33" s="124"/>
      <c r="G33" s="124"/>
      <c r="H33" s="124"/>
      <c r="I33" s="124"/>
      <c r="J33" s="124"/>
      <c r="K33" s="124"/>
      <c r="L33" s="12"/>
      <c r="M33" s="12"/>
      <c r="N33" s="12"/>
      <c r="O33" s="12"/>
      <c r="P33" s="12"/>
      <c r="Q33" s="125"/>
      <c r="R33" s="125"/>
      <c r="S33" s="125"/>
      <c r="T33" s="125"/>
      <c r="U33" s="12"/>
      <c r="V33" s="12"/>
      <c r="W33" s="12"/>
      <c r="X33" s="12"/>
      <c r="Y33" s="126"/>
      <c r="Z33" s="126"/>
      <c r="AA33" s="127"/>
      <c r="AB33" s="127"/>
      <c r="AC33" s="127"/>
      <c r="AD33" s="127"/>
      <c r="AE33"/>
      <c r="AF33"/>
    </row>
    <row r="34" spans="2:32" ht="21.95" customHeight="1">
      <c r="B34" s="7" t="s">
        <v>23</v>
      </c>
      <c r="C34" s="7"/>
      <c r="D34" s="7"/>
      <c r="E34" s="7"/>
      <c r="F34" s="7"/>
      <c r="G34" s="7"/>
      <c r="H34" s="7"/>
      <c r="I34" s="7"/>
      <c r="J34" s="7"/>
      <c r="K34" s="7"/>
      <c r="L34" s="17" t="str">
        <f>IF(N16="","",EOMONTH(AI16,0))</f>
        <v/>
      </c>
      <c r="M34" s="17"/>
      <c r="N34" s="17"/>
      <c r="O34" s="17"/>
      <c r="P34" s="17"/>
      <c r="Q34" s="128" t="str">
        <f>IF($P$17=0,"",$P$17)</f>
        <v/>
      </c>
      <c r="R34" s="128"/>
      <c r="S34" s="128"/>
      <c r="T34" s="128"/>
      <c r="U34" s="129" t="str">
        <f t="shared" ref="U34:U39" si="0">IF(Q34="","",ROUND(($Z$18-Q34)/$Z$18,4))</f>
        <v/>
      </c>
      <c r="V34" s="129"/>
      <c r="W34" s="129"/>
      <c r="X34" s="129"/>
      <c r="Y34" s="126"/>
      <c r="Z34" s="126"/>
      <c r="AA34" s="130"/>
      <c r="AB34" s="130"/>
      <c r="AC34" s="130"/>
      <c r="AD34" s="130"/>
      <c r="AE34"/>
      <c r="AF34"/>
    </row>
    <row r="35" spans="2:32" ht="21.95" customHeight="1">
      <c r="B35" s="7" t="s">
        <v>44</v>
      </c>
      <c r="C35" s="7"/>
      <c r="D35" s="7"/>
      <c r="E35" s="7"/>
      <c r="F35" s="7"/>
      <c r="G35" s="7"/>
      <c r="H35" s="7"/>
      <c r="I35" s="7"/>
      <c r="J35" s="7"/>
      <c r="K35" s="7"/>
      <c r="L35" s="17" t="str">
        <f t="shared" ref="L35:L41" si="1">IF($N$16="","",EOMONTH(L34,1))</f>
        <v/>
      </c>
      <c r="M35" s="17"/>
      <c r="N35" s="17"/>
      <c r="O35" s="17"/>
      <c r="P35" s="17"/>
      <c r="Q35" s="131"/>
      <c r="R35" s="131"/>
      <c r="S35" s="131"/>
      <c r="T35" s="131"/>
      <c r="U35" s="129" t="str">
        <f t="shared" si="0"/>
        <v/>
      </c>
      <c r="V35" s="129"/>
      <c r="W35" s="129"/>
      <c r="X35" s="129"/>
      <c r="Y35" s="126"/>
      <c r="Z35" s="126"/>
      <c r="AA35" s="130"/>
      <c r="AB35" s="130"/>
      <c r="AC35" s="130"/>
      <c r="AD35" s="130"/>
      <c r="AE35"/>
      <c r="AF35"/>
    </row>
    <row r="36" spans="2:32" ht="21.95" customHeight="1">
      <c r="B36" s="7" t="s">
        <v>45</v>
      </c>
      <c r="C36" s="7"/>
      <c r="D36" s="7"/>
      <c r="E36" s="7"/>
      <c r="F36" s="7"/>
      <c r="G36" s="7"/>
      <c r="H36" s="7"/>
      <c r="I36" s="7"/>
      <c r="J36" s="7"/>
      <c r="K36" s="7"/>
      <c r="L36" s="17" t="str">
        <f t="shared" si="1"/>
        <v/>
      </c>
      <c r="M36" s="17"/>
      <c r="N36" s="17"/>
      <c r="O36" s="17"/>
      <c r="P36" s="17"/>
      <c r="Q36" s="131"/>
      <c r="R36" s="131"/>
      <c r="S36" s="131"/>
      <c r="T36" s="131"/>
      <c r="U36" s="129" t="str">
        <f t="shared" si="0"/>
        <v/>
      </c>
      <c r="V36" s="129"/>
      <c r="W36" s="129"/>
      <c r="X36" s="129"/>
      <c r="Y36" s="126"/>
      <c r="Z36" s="126"/>
      <c r="AA36" s="17" t="str">
        <f t="shared" ref="AA36:AA41" si="2">IF(U34="","",IF(AND($H$19="可",U34&gt;=0.05),"可","否"))</f>
        <v/>
      </c>
      <c r="AB36" s="17"/>
      <c r="AC36" s="17"/>
      <c r="AD36" s="17"/>
      <c r="AE36"/>
      <c r="AF36"/>
    </row>
    <row r="37" spans="2:32" ht="21.95" customHeight="1">
      <c r="B37" s="7" t="s">
        <v>46</v>
      </c>
      <c r="C37" s="7"/>
      <c r="D37" s="7"/>
      <c r="E37" s="7"/>
      <c r="F37" s="7"/>
      <c r="G37" s="7"/>
      <c r="H37" s="7"/>
      <c r="I37" s="7"/>
      <c r="J37" s="7"/>
      <c r="K37" s="7"/>
      <c r="L37" s="17" t="str">
        <f t="shared" si="1"/>
        <v/>
      </c>
      <c r="M37" s="17"/>
      <c r="N37" s="17"/>
      <c r="O37" s="17"/>
      <c r="P37" s="17"/>
      <c r="Q37" s="131"/>
      <c r="R37" s="131"/>
      <c r="S37" s="131"/>
      <c r="T37" s="131"/>
      <c r="U37" s="129" t="str">
        <f t="shared" si="0"/>
        <v/>
      </c>
      <c r="V37" s="129"/>
      <c r="W37" s="129"/>
      <c r="X37" s="129"/>
      <c r="Y37" s="126"/>
      <c r="Z37" s="126"/>
      <c r="AA37" s="17" t="str">
        <f t="shared" si="2"/>
        <v/>
      </c>
      <c r="AB37" s="17"/>
      <c r="AC37" s="17"/>
      <c r="AD37" s="17"/>
      <c r="AE37"/>
      <c r="AF37"/>
    </row>
    <row r="38" spans="2:32" ht="21.95" customHeight="1">
      <c r="B38" s="7" t="s">
        <v>47</v>
      </c>
      <c r="C38" s="7"/>
      <c r="D38" s="7"/>
      <c r="E38" s="7"/>
      <c r="F38" s="7"/>
      <c r="G38" s="7"/>
      <c r="H38" s="7"/>
      <c r="I38" s="7"/>
      <c r="J38" s="7"/>
      <c r="K38" s="7"/>
      <c r="L38" s="17" t="str">
        <f t="shared" si="1"/>
        <v/>
      </c>
      <c r="M38" s="17"/>
      <c r="N38" s="17"/>
      <c r="O38" s="17"/>
      <c r="P38" s="17"/>
      <c r="Q38" s="131"/>
      <c r="R38" s="131"/>
      <c r="S38" s="131"/>
      <c r="T38" s="131"/>
      <c r="U38" s="129" t="str">
        <f t="shared" si="0"/>
        <v/>
      </c>
      <c r="V38" s="129"/>
      <c r="W38" s="129"/>
      <c r="X38" s="129"/>
      <c r="Y38" s="132" t="s">
        <v>48</v>
      </c>
      <c r="Z38" s="132"/>
      <c r="AA38" s="17" t="str">
        <f t="shared" si="2"/>
        <v/>
      </c>
      <c r="AB38" s="17"/>
      <c r="AC38" s="17"/>
      <c r="AD38" s="17"/>
      <c r="AE38"/>
      <c r="AF38"/>
    </row>
    <row r="39" spans="2:32" ht="21.95" customHeight="1">
      <c r="B39" s="7" t="s">
        <v>49</v>
      </c>
      <c r="C39" s="7"/>
      <c r="D39" s="7"/>
      <c r="E39" s="7"/>
      <c r="F39" s="7"/>
      <c r="G39" s="7"/>
      <c r="H39" s="7"/>
      <c r="I39" s="7"/>
      <c r="J39" s="7"/>
      <c r="K39" s="7"/>
      <c r="L39" s="17" t="str">
        <f t="shared" si="1"/>
        <v/>
      </c>
      <c r="M39" s="17"/>
      <c r="N39" s="17"/>
      <c r="O39" s="17"/>
      <c r="P39" s="17"/>
      <c r="Q39" s="131"/>
      <c r="R39" s="131"/>
      <c r="S39" s="131"/>
      <c r="T39" s="131"/>
      <c r="U39" s="129" t="str">
        <f t="shared" si="0"/>
        <v/>
      </c>
      <c r="V39" s="129"/>
      <c r="W39" s="129"/>
      <c r="X39" s="129"/>
      <c r="Y39" s="132"/>
      <c r="Z39" s="132"/>
      <c r="AA39" s="133" t="str">
        <f t="shared" si="2"/>
        <v/>
      </c>
      <c r="AB39" s="133"/>
      <c r="AC39" s="133"/>
      <c r="AD39" s="133"/>
      <c r="AE39"/>
      <c r="AF39"/>
    </row>
    <row r="40" spans="2:32" ht="21.95" customHeight="1">
      <c r="B40" s="7"/>
      <c r="C40" s="7"/>
      <c r="D40" s="7"/>
      <c r="E40" s="7"/>
      <c r="F40" s="7"/>
      <c r="G40" s="7"/>
      <c r="H40" s="7"/>
      <c r="I40" s="7"/>
      <c r="J40" s="7"/>
      <c r="K40" s="7"/>
      <c r="L40" s="17" t="str">
        <f t="shared" si="1"/>
        <v/>
      </c>
      <c r="M40" s="17"/>
      <c r="N40" s="17"/>
      <c r="O40" s="17"/>
      <c r="P40" s="17"/>
      <c r="Q40" s="130"/>
      <c r="R40" s="130"/>
      <c r="S40" s="130"/>
      <c r="T40" s="130"/>
      <c r="U40" s="130"/>
      <c r="V40" s="130"/>
      <c r="W40" s="130"/>
      <c r="X40" s="130"/>
      <c r="Y40" s="132"/>
      <c r="Z40" s="132"/>
      <c r="AA40" s="17" t="str">
        <f t="shared" si="2"/>
        <v/>
      </c>
      <c r="AB40" s="17"/>
      <c r="AC40" s="17"/>
      <c r="AD40" s="17"/>
      <c r="AE40"/>
      <c r="AF40"/>
    </row>
    <row r="41" spans="2:32" ht="21.95" customHeight="1">
      <c r="B41" s="7" t="s">
        <v>50</v>
      </c>
      <c r="C41" s="7"/>
      <c r="D41" s="7"/>
      <c r="E41" s="7"/>
      <c r="F41" s="7"/>
      <c r="G41" s="7"/>
      <c r="H41" s="7"/>
      <c r="I41" s="7"/>
      <c r="J41" s="7"/>
      <c r="K41" s="7"/>
      <c r="L41" s="17" t="str">
        <f t="shared" si="1"/>
        <v/>
      </c>
      <c r="M41" s="17"/>
      <c r="N41" s="17"/>
      <c r="O41" s="17"/>
      <c r="P41" s="17"/>
      <c r="Q41" s="134"/>
      <c r="R41" s="134"/>
      <c r="S41" s="134"/>
      <c r="T41" s="134"/>
      <c r="U41" s="134"/>
      <c r="V41" s="134"/>
      <c r="W41" s="134"/>
      <c r="X41" s="134"/>
      <c r="Y41" s="132"/>
      <c r="Z41" s="132"/>
      <c r="AA41" s="17" t="str">
        <f t="shared" si="2"/>
        <v/>
      </c>
      <c r="AB41" s="17"/>
      <c r="AC41" s="17"/>
      <c r="AD41" s="17"/>
      <c r="AE41"/>
      <c r="AF41"/>
    </row>
    <row r="42" spans="2:32" ht="19.5" customHeight="1">
      <c r="B42" s="135" t="s">
        <v>51</v>
      </c>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row>
    <row r="43" spans="2:32" ht="19.5" customHeight="1">
      <c r="B43" s="135"/>
      <c r="C43" s="135"/>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row>
    <row r="44" spans="2:32" ht="19.5" customHeight="1">
      <c r="B44" s="135"/>
      <c r="C44" s="135"/>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row>
    <row r="45" spans="2:32" s="20" customFormat="1" ht="20.25" customHeight="1">
      <c r="B45"/>
      <c r="C45"/>
      <c r="D45"/>
      <c r="E45"/>
      <c r="F45"/>
      <c r="G45"/>
      <c r="H45"/>
      <c r="I45"/>
      <c r="J45"/>
      <c r="K45"/>
      <c r="L45"/>
      <c r="M45"/>
      <c r="N45"/>
      <c r="O45"/>
      <c r="P45"/>
      <c r="Q45"/>
      <c r="R45"/>
      <c r="S45"/>
      <c r="T45"/>
      <c r="V45"/>
      <c r="W45"/>
      <c r="X45"/>
      <c r="Y45"/>
      <c r="Z45"/>
      <c r="AA45"/>
      <c r="AB45"/>
      <c r="AC45"/>
      <c r="AD45"/>
      <c r="AE45"/>
      <c r="AF45"/>
    </row>
    <row r="46" spans="2:32" ht="21.95" customHeight="1">
      <c r="B46" s="15" t="s">
        <v>52</v>
      </c>
      <c r="C46" s="15"/>
      <c r="D46" s="15"/>
      <c r="E46" s="15"/>
      <c r="F46" s="15"/>
      <c r="G46" s="15"/>
      <c r="H46" s="15"/>
      <c r="I46" s="15"/>
      <c r="J46" s="15"/>
      <c r="K46" s="15"/>
      <c r="L46" s="15"/>
      <c r="M46" s="15"/>
      <c r="N46" s="15"/>
      <c r="O46" s="15"/>
      <c r="P46" s="15"/>
      <c r="Q46" s="15"/>
      <c r="R46" s="15"/>
      <c r="S46" s="15"/>
      <c r="T46" s="15"/>
      <c r="U46" s="15"/>
      <c r="V46" s="15"/>
      <c r="W46" s="15"/>
      <c r="X46"/>
      <c r="Y46" s="41" t="s">
        <v>53</v>
      </c>
      <c r="Z46"/>
      <c r="AA46"/>
      <c r="AB46"/>
      <c r="AC46"/>
      <c r="AD46"/>
      <c r="AE46"/>
      <c r="AF46"/>
    </row>
    <row r="47" spans="2:32" ht="21.95" customHeight="1">
      <c r="B47" s="25" t="s">
        <v>54</v>
      </c>
      <c r="C47"/>
      <c r="D47"/>
      <c r="E47"/>
      <c r="F47"/>
      <c r="G47"/>
      <c r="H47"/>
      <c r="I47"/>
      <c r="J47"/>
      <c r="K47"/>
      <c r="L47"/>
      <c r="M47"/>
      <c r="N47"/>
      <c r="O47"/>
      <c r="P47"/>
      <c r="Q47"/>
      <c r="R47"/>
      <c r="S47"/>
      <c r="T47"/>
      <c r="U47"/>
      <c r="V47"/>
      <c r="W47"/>
      <c r="X47"/>
      <c r="Y47"/>
      <c r="Z47"/>
      <c r="AA47"/>
      <c r="AB47"/>
      <c r="AC47"/>
      <c r="AD47"/>
      <c r="AE47"/>
      <c r="AF47"/>
    </row>
    <row r="48" spans="2:32" ht="21.95" customHeight="1">
      <c r="B48" s="12" t="s">
        <v>55</v>
      </c>
      <c r="C48" s="12"/>
      <c r="D48" s="12"/>
      <c r="E48" s="12"/>
      <c r="F48" s="12"/>
      <c r="G48" s="12"/>
      <c r="H48" s="12"/>
      <c r="I48" s="12"/>
      <c r="J48" s="12"/>
      <c r="K48" s="136" t="s">
        <v>56</v>
      </c>
      <c r="L48" s="136"/>
      <c r="M48" s="136"/>
      <c r="N48" s="136"/>
      <c r="O48" s="136"/>
      <c r="P48" s="136"/>
      <c r="Q48" s="136"/>
      <c r="R48" s="136"/>
      <c r="S48" s="136"/>
      <c r="T48" s="136"/>
      <c r="U48" s="136"/>
      <c r="V48" s="136"/>
      <c r="W48" s="136"/>
      <c r="X48" s="136"/>
      <c r="Y48" s="136"/>
      <c r="Z48" s="136"/>
      <c r="AA48" s="136"/>
      <c r="AB48" s="136"/>
      <c r="AC48" s="136"/>
      <c r="AD48" s="136"/>
      <c r="AE48" s="136"/>
      <c r="AF48" s="136"/>
    </row>
    <row r="49" spans="2:32" ht="21.95" customHeight="1">
      <c r="B49" s="12"/>
      <c r="C49" s="12"/>
      <c r="D49" s="12"/>
      <c r="E49" s="12"/>
      <c r="F49" s="12"/>
      <c r="G49" s="12"/>
      <c r="H49" s="12"/>
      <c r="I49" s="12"/>
      <c r="J49" s="12"/>
      <c r="K49" s="137"/>
      <c r="L49" s="137"/>
      <c r="M49" s="137"/>
      <c r="N49" s="137"/>
      <c r="O49" s="137"/>
      <c r="P49" s="137"/>
      <c r="Q49" s="137"/>
      <c r="R49" s="137"/>
      <c r="S49" s="137"/>
      <c r="T49" s="137"/>
      <c r="U49" s="137"/>
      <c r="V49" s="137"/>
      <c r="W49" s="137"/>
      <c r="X49" s="137"/>
      <c r="Y49" s="137"/>
      <c r="Z49" s="137"/>
      <c r="AA49" s="137"/>
      <c r="AB49" s="137"/>
      <c r="AC49" s="137"/>
      <c r="AD49" s="137"/>
      <c r="AE49" s="137"/>
      <c r="AF49" s="137"/>
    </row>
    <row r="50" spans="2:32" ht="36" customHeight="1">
      <c r="B50" s="138" t="s">
        <v>57</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138"/>
      <c r="AB50" s="138"/>
      <c r="AC50" s="138"/>
      <c r="AD50" s="138"/>
      <c r="AE50" s="138"/>
      <c r="AF50" s="138"/>
    </row>
    <row r="51" spans="2:32" ht="21.95" customHeight="1">
      <c r="B51"/>
      <c r="C51"/>
      <c r="D51"/>
      <c r="E51"/>
      <c r="F51"/>
      <c r="G51"/>
      <c r="H51"/>
      <c r="I51"/>
      <c r="J51"/>
      <c r="K51"/>
      <c r="L51"/>
      <c r="M51"/>
      <c r="N51"/>
      <c r="O51"/>
      <c r="P51"/>
      <c r="Q51"/>
      <c r="R51"/>
      <c r="S51"/>
      <c r="T51"/>
      <c r="U51"/>
      <c r="V51"/>
      <c r="W51"/>
      <c r="X51"/>
      <c r="Y51"/>
      <c r="Z51"/>
      <c r="AA51"/>
      <c r="AB51"/>
      <c r="AC51"/>
      <c r="AD51"/>
      <c r="AE51"/>
      <c r="AF51"/>
    </row>
    <row r="52" spans="2:32" ht="21.95" customHeight="1">
      <c r="B52" s="15" t="s">
        <v>58</v>
      </c>
      <c r="C52" s="15"/>
      <c r="D52" s="15"/>
      <c r="E52" s="15"/>
      <c r="F52" s="15"/>
      <c r="G52" s="15"/>
      <c r="H52" s="15"/>
      <c r="I52" s="15"/>
      <c r="J52"/>
      <c r="K52" s="41" t="s">
        <v>59</v>
      </c>
      <c r="L52"/>
      <c r="M52"/>
      <c r="N52"/>
      <c r="O52"/>
      <c r="P52"/>
      <c r="Q52"/>
      <c r="R52"/>
      <c r="S52"/>
      <c r="T52"/>
      <c r="U52"/>
      <c r="V52"/>
      <c r="W52"/>
      <c r="X52"/>
      <c r="Y52"/>
      <c r="Z52"/>
      <c r="AA52"/>
      <c r="AB52"/>
      <c r="AC52"/>
      <c r="AD52"/>
      <c r="AE52"/>
      <c r="AF52"/>
    </row>
    <row r="53" spans="2:32" ht="21.95" customHeight="1">
      <c r="B53" s="25" t="s">
        <v>60</v>
      </c>
      <c r="C53"/>
      <c r="D53"/>
      <c r="E53"/>
      <c r="F53"/>
      <c r="G53"/>
      <c r="H53"/>
      <c r="I53"/>
      <c r="J53"/>
      <c r="K53"/>
      <c r="L53"/>
      <c r="M53"/>
      <c r="N53"/>
      <c r="O53"/>
      <c r="P53"/>
      <c r="Q53"/>
      <c r="R53"/>
      <c r="S53"/>
      <c r="T53"/>
      <c r="U53"/>
      <c r="V53"/>
      <c r="W53"/>
      <c r="X53"/>
      <c r="Y53"/>
      <c r="Z53"/>
      <c r="AA53"/>
      <c r="AB53"/>
      <c r="AC53"/>
      <c r="AD53"/>
      <c r="AE53"/>
      <c r="AF53"/>
    </row>
    <row r="54" spans="2:32" ht="21.95" customHeight="1">
      <c r="B54" s="124"/>
      <c r="C54" s="124"/>
      <c r="D54" s="124"/>
      <c r="E54" s="124"/>
      <c r="F54" s="124"/>
      <c r="G54" s="124"/>
      <c r="H54" s="124"/>
      <c r="I54" s="124"/>
      <c r="J54" s="124"/>
      <c r="K54" s="124"/>
      <c r="L54" s="12" t="s">
        <v>40</v>
      </c>
      <c r="M54" s="12"/>
      <c r="N54" s="12"/>
      <c r="O54" s="12"/>
      <c r="P54" s="12"/>
      <c r="Q54" s="125" t="s">
        <v>41</v>
      </c>
      <c r="R54" s="125"/>
      <c r="S54" s="125"/>
      <c r="T54" s="125"/>
      <c r="U54" s="126"/>
      <c r="V54" s="126"/>
      <c r="W54" s="127" t="s">
        <v>61</v>
      </c>
      <c r="X54" s="127"/>
      <c r="Y54" s="127"/>
      <c r="Z54" s="127"/>
      <c r="AA54"/>
      <c r="AB54"/>
      <c r="AC54"/>
      <c r="AD54"/>
      <c r="AE54"/>
      <c r="AF54"/>
    </row>
    <row r="55" spans="2:32" ht="21.95" customHeight="1">
      <c r="B55" s="124"/>
      <c r="C55" s="124"/>
      <c r="D55" s="124"/>
      <c r="E55" s="124"/>
      <c r="F55" s="124"/>
      <c r="G55" s="124"/>
      <c r="H55" s="124"/>
      <c r="I55" s="124"/>
      <c r="J55" s="124"/>
      <c r="K55" s="124"/>
      <c r="L55" s="12"/>
      <c r="M55" s="12"/>
      <c r="N55" s="12"/>
      <c r="O55" s="12"/>
      <c r="P55" s="12"/>
      <c r="Q55" s="125"/>
      <c r="R55" s="125"/>
      <c r="S55" s="125"/>
      <c r="T55" s="125"/>
      <c r="U55" s="126"/>
      <c r="V55" s="126"/>
      <c r="W55" s="127"/>
      <c r="X55" s="127"/>
      <c r="Y55" s="127"/>
      <c r="Z55" s="127"/>
      <c r="AA55"/>
      <c r="AB55"/>
      <c r="AC55"/>
      <c r="AD55"/>
      <c r="AE55"/>
      <c r="AF55"/>
    </row>
    <row r="56" spans="2:32" ht="21.95" customHeight="1">
      <c r="B56" s="7" t="s">
        <v>23</v>
      </c>
      <c r="C56" s="7"/>
      <c r="D56" s="7"/>
      <c r="E56" s="7"/>
      <c r="F56" s="7"/>
      <c r="G56" s="7"/>
      <c r="H56" s="7"/>
      <c r="I56" s="7"/>
      <c r="J56" s="7"/>
      <c r="K56" s="7"/>
      <c r="L56" s="17" t="str">
        <f>IF(N16="","",EOMONTH(AI16,0))</f>
        <v/>
      </c>
      <c r="M56" s="17"/>
      <c r="N56" s="17"/>
      <c r="O56" s="17"/>
      <c r="P56" s="17"/>
      <c r="Q56" s="128" t="str">
        <f>IF($P$17=0,"",$P$17)</f>
        <v/>
      </c>
      <c r="R56" s="128"/>
      <c r="S56" s="128"/>
      <c r="T56" s="128"/>
      <c r="U56" s="126"/>
      <c r="V56" s="126"/>
      <c r="W56" s="130"/>
      <c r="X56" s="130"/>
      <c r="Y56" s="130"/>
      <c r="Z56" s="130"/>
      <c r="AA56"/>
      <c r="AB56"/>
      <c r="AC56"/>
      <c r="AD56"/>
      <c r="AE56"/>
      <c r="AF56"/>
    </row>
    <row r="57" spans="2:32" ht="21.95" customHeight="1">
      <c r="B57" s="7" t="s">
        <v>62</v>
      </c>
      <c r="C57" s="7"/>
      <c r="D57" s="7"/>
      <c r="E57" s="7"/>
      <c r="F57" s="7"/>
      <c r="G57" s="7"/>
      <c r="H57" s="7"/>
      <c r="I57" s="7"/>
      <c r="J57" s="7"/>
      <c r="K57" s="7"/>
      <c r="L57" s="17" t="str">
        <f t="shared" ref="L57:L74" si="3">IF($N$16="","",EOMONTH(L56,1))</f>
        <v/>
      </c>
      <c r="M57" s="17"/>
      <c r="N57" s="17"/>
      <c r="O57" s="17"/>
      <c r="P57" s="17"/>
      <c r="Q57" s="131"/>
      <c r="R57" s="131"/>
      <c r="S57" s="131"/>
      <c r="T57" s="131"/>
      <c r="U57" s="126"/>
      <c r="V57" s="126"/>
      <c r="W57" s="130"/>
      <c r="X57" s="130"/>
      <c r="Y57" s="130"/>
      <c r="Z57" s="130"/>
      <c r="AA57"/>
      <c r="AB57"/>
      <c r="AC57"/>
      <c r="AD57"/>
      <c r="AE57"/>
      <c r="AF57"/>
    </row>
    <row r="58" spans="2:32" ht="21.95" customHeight="1">
      <c r="B58" s="7" t="s">
        <v>63</v>
      </c>
      <c r="C58" s="7"/>
      <c r="D58" s="7"/>
      <c r="E58" s="7"/>
      <c r="F58" s="7"/>
      <c r="G58" s="7"/>
      <c r="H58" s="7"/>
      <c r="I58" s="7"/>
      <c r="J58" s="7"/>
      <c r="K58" s="7"/>
      <c r="L58" s="17" t="str">
        <f t="shared" si="3"/>
        <v/>
      </c>
      <c r="M58" s="17"/>
      <c r="N58" s="17"/>
      <c r="O58" s="17"/>
      <c r="P58" s="17"/>
      <c r="Q58" s="131"/>
      <c r="R58" s="131"/>
      <c r="S58" s="131"/>
      <c r="T58" s="131"/>
      <c r="U58" s="126"/>
      <c r="V58" s="126"/>
      <c r="W58" s="17" t="str">
        <f t="shared" ref="W58:W74" si="4">IF(Q56="","",IF(OR(AND($AJ$8=7,Q56&lt;=750,$H$20="可"),(AND($AJ$8=8,Q56&lt;=900,$H$20="可"))),"可","否"))</f>
        <v/>
      </c>
      <c r="X58" s="17"/>
      <c r="Y58" s="17"/>
      <c r="Z58" s="17"/>
      <c r="AA58"/>
      <c r="AB58"/>
      <c r="AC58"/>
      <c r="AD58"/>
      <c r="AE58"/>
      <c r="AF58"/>
    </row>
    <row r="59" spans="2:32" ht="21.95" customHeight="1">
      <c r="B59" s="7"/>
      <c r="C59" s="7"/>
      <c r="D59" s="7"/>
      <c r="E59" s="7"/>
      <c r="F59" s="7"/>
      <c r="G59" s="7"/>
      <c r="H59" s="7"/>
      <c r="I59" s="7"/>
      <c r="J59" s="7"/>
      <c r="K59" s="7"/>
      <c r="L59" s="17" t="str">
        <f t="shared" si="3"/>
        <v/>
      </c>
      <c r="M59" s="17"/>
      <c r="N59" s="17"/>
      <c r="O59" s="17"/>
      <c r="P59" s="17"/>
      <c r="Q59" s="131"/>
      <c r="R59" s="131"/>
      <c r="S59" s="131"/>
      <c r="T59" s="131"/>
      <c r="U59" s="126"/>
      <c r="V59" s="126"/>
      <c r="W59" s="17" t="str">
        <f t="shared" si="4"/>
        <v/>
      </c>
      <c r="X59" s="17"/>
      <c r="Y59" s="17"/>
      <c r="Z59" s="17"/>
      <c r="AA59"/>
      <c r="AB59"/>
      <c r="AC59"/>
      <c r="AD59"/>
      <c r="AE59"/>
      <c r="AF59"/>
    </row>
    <row r="60" spans="2:32" ht="21.95" customHeight="1">
      <c r="B60" s="7"/>
      <c r="C60" s="7"/>
      <c r="D60" s="7"/>
      <c r="E60" s="7"/>
      <c r="F60" s="7"/>
      <c r="G60" s="7"/>
      <c r="H60" s="7"/>
      <c r="I60" s="7"/>
      <c r="J60" s="7"/>
      <c r="K60" s="7"/>
      <c r="L60" s="17" t="str">
        <f t="shared" si="3"/>
        <v/>
      </c>
      <c r="M60" s="17"/>
      <c r="N60" s="17"/>
      <c r="O60" s="17"/>
      <c r="P60" s="17"/>
      <c r="Q60" s="131"/>
      <c r="R60" s="131"/>
      <c r="S60" s="131"/>
      <c r="T60" s="131"/>
      <c r="U60" s="126"/>
      <c r="V60" s="126"/>
      <c r="W60" s="17" t="str">
        <f t="shared" si="4"/>
        <v/>
      </c>
      <c r="X60" s="17"/>
      <c r="Y60" s="17"/>
      <c r="Z60" s="17"/>
      <c r="AA60"/>
      <c r="AB60"/>
      <c r="AC60"/>
      <c r="AD60"/>
      <c r="AE60"/>
      <c r="AF60"/>
    </row>
    <row r="61" spans="2:32" ht="21.95" customHeight="1">
      <c r="B61" s="7"/>
      <c r="C61" s="7"/>
      <c r="D61" s="7"/>
      <c r="E61" s="7"/>
      <c r="F61" s="7"/>
      <c r="G61" s="7"/>
      <c r="H61" s="7"/>
      <c r="I61" s="7"/>
      <c r="J61" s="7"/>
      <c r="K61" s="7"/>
      <c r="L61" s="17" t="str">
        <f t="shared" si="3"/>
        <v/>
      </c>
      <c r="M61" s="17"/>
      <c r="N61" s="17"/>
      <c r="O61" s="17"/>
      <c r="P61" s="17"/>
      <c r="Q61" s="131"/>
      <c r="R61" s="131"/>
      <c r="S61" s="131"/>
      <c r="T61" s="131"/>
      <c r="U61" s="126"/>
      <c r="V61" s="126"/>
      <c r="W61" s="17" t="str">
        <f t="shared" si="4"/>
        <v/>
      </c>
      <c r="X61" s="17"/>
      <c r="Y61" s="17"/>
      <c r="Z61" s="17"/>
      <c r="AA61"/>
      <c r="AB61"/>
      <c r="AC61"/>
      <c r="AD61"/>
      <c r="AE61"/>
      <c r="AF61"/>
    </row>
    <row r="62" spans="2:32" ht="21.95" customHeight="1">
      <c r="B62" s="7"/>
      <c r="C62" s="7"/>
      <c r="D62" s="7"/>
      <c r="E62" s="7"/>
      <c r="F62" s="7"/>
      <c r="G62" s="7"/>
      <c r="H62" s="7"/>
      <c r="I62" s="7"/>
      <c r="J62" s="7"/>
      <c r="K62" s="7"/>
      <c r="L62" s="17" t="str">
        <f t="shared" si="3"/>
        <v/>
      </c>
      <c r="M62" s="17"/>
      <c r="N62" s="17"/>
      <c r="O62" s="17"/>
      <c r="P62" s="17"/>
      <c r="Q62" s="131"/>
      <c r="R62" s="131"/>
      <c r="S62" s="131"/>
      <c r="T62" s="131"/>
      <c r="U62" s="126"/>
      <c r="V62" s="126"/>
      <c r="W62" s="17" t="str">
        <f t="shared" si="4"/>
        <v/>
      </c>
      <c r="X62" s="17"/>
      <c r="Y62" s="17"/>
      <c r="Z62" s="17"/>
      <c r="AA62"/>
      <c r="AB62"/>
      <c r="AC62"/>
      <c r="AD62"/>
      <c r="AE62"/>
      <c r="AF62"/>
    </row>
    <row r="63" spans="2:32" ht="21.95" customHeight="1">
      <c r="B63" s="7"/>
      <c r="C63" s="7"/>
      <c r="D63" s="7"/>
      <c r="E63" s="7"/>
      <c r="F63" s="7"/>
      <c r="G63" s="7"/>
      <c r="H63" s="7"/>
      <c r="I63" s="7"/>
      <c r="J63" s="7"/>
      <c r="K63" s="7"/>
      <c r="L63" s="17" t="str">
        <f t="shared" si="3"/>
        <v/>
      </c>
      <c r="M63" s="17"/>
      <c r="N63" s="17"/>
      <c r="O63" s="17"/>
      <c r="P63" s="17"/>
      <c r="Q63" s="131"/>
      <c r="R63" s="131"/>
      <c r="S63" s="131"/>
      <c r="T63" s="131"/>
      <c r="U63" s="132" t="s">
        <v>48</v>
      </c>
      <c r="V63" s="132"/>
      <c r="W63" s="17" t="str">
        <f t="shared" si="4"/>
        <v/>
      </c>
      <c r="X63" s="17"/>
      <c r="Y63" s="17"/>
      <c r="Z63" s="17"/>
      <c r="AA63"/>
      <c r="AB63"/>
      <c r="AC63"/>
      <c r="AD63"/>
      <c r="AE63"/>
      <c r="AF63"/>
    </row>
    <row r="64" spans="2:32" ht="21.95" customHeight="1">
      <c r="B64" s="7"/>
      <c r="C64" s="7"/>
      <c r="D64" s="7"/>
      <c r="E64" s="7"/>
      <c r="F64" s="7"/>
      <c r="G64" s="7"/>
      <c r="H64" s="7"/>
      <c r="I64" s="7"/>
      <c r="J64" s="7"/>
      <c r="K64" s="7"/>
      <c r="L64" s="17" t="str">
        <f t="shared" si="3"/>
        <v/>
      </c>
      <c r="M64" s="17"/>
      <c r="N64" s="17"/>
      <c r="O64" s="17"/>
      <c r="P64" s="17"/>
      <c r="Q64" s="131"/>
      <c r="R64" s="131"/>
      <c r="S64" s="131"/>
      <c r="T64" s="131"/>
      <c r="U64" s="132"/>
      <c r="V64" s="132"/>
      <c r="W64" s="17" t="str">
        <f t="shared" si="4"/>
        <v/>
      </c>
      <c r="X64" s="17"/>
      <c r="Y64" s="17"/>
      <c r="Z64" s="17"/>
      <c r="AA64"/>
      <c r="AB64"/>
      <c r="AC64"/>
      <c r="AD64"/>
      <c r="AE64"/>
      <c r="AF64"/>
    </row>
    <row r="65" spans="2:32" ht="21.95" customHeight="1">
      <c r="B65" s="7"/>
      <c r="C65" s="7"/>
      <c r="D65" s="7"/>
      <c r="E65" s="7"/>
      <c r="F65" s="7"/>
      <c r="G65" s="7"/>
      <c r="H65" s="7"/>
      <c r="I65" s="7"/>
      <c r="J65" s="7"/>
      <c r="K65" s="7"/>
      <c r="L65" s="17" t="str">
        <f t="shared" si="3"/>
        <v/>
      </c>
      <c r="M65" s="17"/>
      <c r="N65" s="17"/>
      <c r="O65" s="17"/>
      <c r="P65" s="17"/>
      <c r="Q65" s="131"/>
      <c r="R65" s="131"/>
      <c r="S65" s="131"/>
      <c r="T65" s="131"/>
      <c r="U65" s="132"/>
      <c r="V65" s="132"/>
      <c r="W65" s="17" t="str">
        <f t="shared" si="4"/>
        <v/>
      </c>
      <c r="X65" s="17"/>
      <c r="Y65" s="17"/>
      <c r="Z65" s="17"/>
      <c r="AA65"/>
      <c r="AB65"/>
      <c r="AC65"/>
      <c r="AD65"/>
      <c r="AE65"/>
      <c r="AF65"/>
    </row>
    <row r="66" spans="2:32" ht="21.95" customHeight="1">
      <c r="B66" s="7"/>
      <c r="C66" s="7"/>
      <c r="D66" s="7"/>
      <c r="E66" s="7"/>
      <c r="F66" s="7"/>
      <c r="G66" s="7"/>
      <c r="H66" s="7"/>
      <c r="I66" s="7"/>
      <c r="J66" s="7"/>
      <c r="K66" s="7"/>
      <c r="L66" s="17" t="str">
        <f t="shared" si="3"/>
        <v/>
      </c>
      <c r="M66" s="17"/>
      <c r="N66" s="17"/>
      <c r="O66" s="17"/>
      <c r="P66" s="17"/>
      <c r="Q66" s="131"/>
      <c r="R66" s="131"/>
      <c r="S66" s="131"/>
      <c r="T66" s="131"/>
      <c r="U66" s="132"/>
      <c r="V66" s="132"/>
      <c r="W66" s="17" t="str">
        <f t="shared" si="4"/>
        <v/>
      </c>
      <c r="X66" s="17"/>
      <c r="Y66" s="17"/>
      <c r="Z66" s="17"/>
      <c r="AA66"/>
      <c r="AB66"/>
      <c r="AC66"/>
      <c r="AD66"/>
      <c r="AE66"/>
      <c r="AF66"/>
    </row>
    <row r="67" spans="2:32" ht="21.95" customHeight="1">
      <c r="B67" s="7"/>
      <c r="C67" s="7"/>
      <c r="D67" s="7"/>
      <c r="E67" s="7"/>
      <c r="F67" s="7"/>
      <c r="G67" s="7"/>
      <c r="H67" s="7"/>
      <c r="I67" s="7"/>
      <c r="J67" s="7"/>
      <c r="K67" s="7"/>
      <c r="L67" s="17" t="str">
        <f t="shared" si="3"/>
        <v/>
      </c>
      <c r="M67" s="17"/>
      <c r="N67" s="17"/>
      <c r="O67" s="17"/>
      <c r="P67" s="17"/>
      <c r="Q67" s="131"/>
      <c r="R67" s="131"/>
      <c r="S67" s="131"/>
      <c r="T67" s="131"/>
      <c r="U67" s="126"/>
      <c r="V67" s="126"/>
      <c r="W67" s="17" t="str">
        <f t="shared" si="4"/>
        <v/>
      </c>
      <c r="X67" s="17"/>
      <c r="Y67" s="17"/>
      <c r="Z67" s="17"/>
      <c r="AA67"/>
      <c r="AB67"/>
      <c r="AC67"/>
      <c r="AD67"/>
      <c r="AE67"/>
      <c r="AF67"/>
    </row>
    <row r="68" spans="2:32" ht="21.95" customHeight="1">
      <c r="B68" s="7"/>
      <c r="C68" s="7"/>
      <c r="D68" s="7"/>
      <c r="E68" s="7"/>
      <c r="F68" s="7"/>
      <c r="G68" s="7"/>
      <c r="H68" s="7"/>
      <c r="I68" s="7"/>
      <c r="J68" s="7"/>
      <c r="K68" s="7"/>
      <c r="L68" s="17" t="str">
        <f t="shared" si="3"/>
        <v/>
      </c>
      <c r="M68" s="17"/>
      <c r="N68" s="17"/>
      <c r="O68" s="17"/>
      <c r="P68" s="17"/>
      <c r="Q68" s="131"/>
      <c r="R68" s="131"/>
      <c r="S68" s="131"/>
      <c r="T68" s="131"/>
      <c r="U68" s="126"/>
      <c r="V68" s="126"/>
      <c r="W68" s="17" t="str">
        <f t="shared" si="4"/>
        <v/>
      </c>
      <c r="X68" s="17"/>
      <c r="Y68" s="17"/>
      <c r="Z68" s="17"/>
      <c r="AA68"/>
      <c r="AB68"/>
      <c r="AC68"/>
      <c r="AD68"/>
      <c r="AE68"/>
      <c r="AF68"/>
    </row>
    <row r="69" spans="2:32" ht="21.95" customHeight="1">
      <c r="B69" s="7"/>
      <c r="C69" s="7"/>
      <c r="D69" s="7"/>
      <c r="E69" s="7"/>
      <c r="F69" s="7"/>
      <c r="G69" s="7"/>
      <c r="H69" s="7"/>
      <c r="I69" s="7"/>
      <c r="J69" s="7"/>
      <c r="K69" s="7"/>
      <c r="L69" s="17" t="str">
        <f t="shared" si="3"/>
        <v/>
      </c>
      <c r="M69" s="17"/>
      <c r="N69" s="17"/>
      <c r="O69" s="17"/>
      <c r="P69" s="17"/>
      <c r="Q69" s="131"/>
      <c r="R69" s="131"/>
      <c r="S69" s="131"/>
      <c r="T69" s="131"/>
      <c r="U69" s="126"/>
      <c r="V69" s="126"/>
      <c r="W69" s="17" t="str">
        <f t="shared" si="4"/>
        <v/>
      </c>
      <c r="X69" s="17"/>
      <c r="Y69" s="17"/>
      <c r="Z69" s="17"/>
      <c r="AA69"/>
      <c r="AB69"/>
      <c r="AC69"/>
      <c r="AD69"/>
      <c r="AE69"/>
      <c r="AF69"/>
    </row>
    <row r="70" spans="2:32" ht="21.95" customHeight="1">
      <c r="B70" s="7"/>
      <c r="C70" s="7"/>
      <c r="D70" s="7"/>
      <c r="E70" s="7"/>
      <c r="F70" s="7"/>
      <c r="G70" s="7"/>
      <c r="H70" s="7"/>
      <c r="I70" s="7"/>
      <c r="J70" s="7"/>
      <c r="K70" s="7"/>
      <c r="L70" s="17" t="str">
        <f t="shared" si="3"/>
        <v/>
      </c>
      <c r="M70" s="17"/>
      <c r="N70" s="17"/>
      <c r="O70" s="17"/>
      <c r="P70" s="17"/>
      <c r="Q70" s="11"/>
      <c r="R70" s="11"/>
      <c r="S70" s="11"/>
      <c r="T70" s="11"/>
      <c r="U70"/>
      <c r="V70"/>
      <c r="W70" s="17" t="str">
        <f t="shared" si="4"/>
        <v/>
      </c>
      <c r="X70" s="17"/>
      <c r="Y70" s="17"/>
      <c r="Z70" s="17"/>
      <c r="AA70"/>
      <c r="AB70"/>
      <c r="AC70"/>
      <c r="AD70"/>
      <c r="AE70"/>
      <c r="AF70"/>
    </row>
    <row r="71" spans="2:32" ht="21.95" customHeight="1">
      <c r="B71" s="7"/>
      <c r="C71" s="7"/>
      <c r="D71" s="7"/>
      <c r="E71" s="7"/>
      <c r="F71" s="7"/>
      <c r="G71" s="7"/>
      <c r="H71" s="7"/>
      <c r="I71" s="7"/>
      <c r="J71" s="7"/>
      <c r="K71" s="7"/>
      <c r="L71" s="17" t="str">
        <f t="shared" si="3"/>
        <v/>
      </c>
      <c r="M71" s="17"/>
      <c r="N71" s="17"/>
      <c r="O71" s="17"/>
      <c r="P71" s="17"/>
      <c r="Q71" s="11"/>
      <c r="R71" s="11"/>
      <c r="S71" s="11"/>
      <c r="T71" s="11"/>
      <c r="U71"/>
      <c r="V71"/>
      <c r="W71" s="17" t="str">
        <f t="shared" si="4"/>
        <v/>
      </c>
      <c r="X71" s="17"/>
      <c r="Y71" s="17"/>
      <c r="Z71" s="17"/>
      <c r="AA71"/>
      <c r="AB71"/>
      <c r="AC71"/>
      <c r="AD71"/>
      <c r="AE71"/>
      <c r="AF71"/>
    </row>
    <row r="72" spans="2:32" ht="21.95" customHeight="1">
      <c r="B72" s="7"/>
      <c r="C72" s="7"/>
      <c r="D72" s="7"/>
      <c r="E72" s="7"/>
      <c r="F72" s="7"/>
      <c r="G72" s="7"/>
      <c r="H72" s="7"/>
      <c r="I72" s="7"/>
      <c r="J72" s="7"/>
      <c r="K72" s="7"/>
      <c r="L72" s="17" t="str">
        <f t="shared" si="3"/>
        <v/>
      </c>
      <c r="M72" s="17"/>
      <c r="N72" s="17"/>
      <c r="O72" s="17"/>
      <c r="P72" s="17"/>
      <c r="Q72" s="11"/>
      <c r="R72" s="11"/>
      <c r="S72" s="11"/>
      <c r="T72" s="11"/>
      <c r="U72"/>
      <c r="V72"/>
      <c r="W72" s="17" t="str">
        <f t="shared" si="4"/>
        <v/>
      </c>
      <c r="X72" s="17"/>
      <c r="Y72" s="17"/>
      <c r="Z72" s="17"/>
      <c r="AA72"/>
      <c r="AB72"/>
      <c r="AC72"/>
      <c r="AD72"/>
      <c r="AE72"/>
      <c r="AF72"/>
    </row>
    <row r="73" spans="2:32" ht="21.95" customHeight="1">
      <c r="B73" s="7"/>
      <c r="C73" s="7"/>
      <c r="D73" s="7"/>
      <c r="E73" s="7"/>
      <c r="F73" s="7"/>
      <c r="G73" s="7"/>
      <c r="H73" s="7"/>
      <c r="I73" s="7"/>
      <c r="J73" s="7"/>
      <c r="K73" s="7"/>
      <c r="L73" s="17" t="str">
        <f t="shared" si="3"/>
        <v/>
      </c>
      <c r="M73" s="17"/>
      <c r="N73" s="17"/>
      <c r="O73" s="17"/>
      <c r="P73" s="17"/>
      <c r="Q73" s="11"/>
      <c r="R73" s="11"/>
      <c r="S73" s="11"/>
      <c r="T73" s="11"/>
      <c r="U73"/>
      <c r="V73"/>
      <c r="W73" s="17" t="str">
        <f t="shared" si="4"/>
        <v/>
      </c>
      <c r="X73" s="17"/>
      <c r="Y73" s="17"/>
      <c r="Z73" s="17"/>
      <c r="AA73"/>
      <c r="AB73"/>
      <c r="AC73"/>
      <c r="AD73"/>
      <c r="AE73"/>
      <c r="AF73"/>
    </row>
    <row r="74" spans="2:32" ht="21.95" customHeight="1">
      <c r="B74" s="7"/>
      <c r="C74" s="7"/>
      <c r="D74" s="7"/>
      <c r="E74" s="7"/>
      <c r="F74" s="7"/>
      <c r="G74" s="7"/>
      <c r="H74" s="7"/>
      <c r="I74" s="7"/>
      <c r="J74" s="7"/>
      <c r="K74" s="7"/>
      <c r="L74" s="17" t="str">
        <f t="shared" si="3"/>
        <v/>
      </c>
      <c r="M74" s="17"/>
      <c r="N74" s="17"/>
      <c r="O74" s="17"/>
      <c r="P74" s="17"/>
      <c r="Q74" s="11"/>
      <c r="R74" s="11"/>
      <c r="S74" s="11"/>
      <c r="T74" s="11"/>
      <c r="U74"/>
      <c r="V74"/>
      <c r="W74" s="17" t="str">
        <f t="shared" si="4"/>
        <v/>
      </c>
      <c r="X74" s="17"/>
      <c r="Y74" s="17"/>
      <c r="Z74" s="17"/>
      <c r="AA74"/>
      <c r="AB74"/>
      <c r="AC74"/>
      <c r="AD74"/>
      <c r="AE74"/>
      <c r="AF74"/>
    </row>
    <row r="75" spans="2:32" ht="21.95" customHeight="1">
      <c r="B75" s="16" t="s">
        <v>64</v>
      </c>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row>
    <row r="76" spans="2:32">
      <c r="B76" s="139"/>
      <c r="C76" s="139"/>
      <c r="D76" s="139"/>
      <c r="E76" s="139"/>
      <c r="F76" s="139"/>
      <c r="G76" s="139"/>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row>
    <row r="77" spans="2:32">
      <c r="B77" s="139"/>
      <c r="C77" s="139"/>
      <c r="D77" s="139"/>
      <c r="E77" s="139"/>
      <c r="F77" s="139"/>
      <c r="G77" s="139"/>
      <c r="H77" s="139"/>
      <c r="I77" s="139"/>
      <c r="J77" s="139"/>
      <c r="K77" s="139"/>
      <c r="L77" s="139"/>
      <c r="M77" s="139"/>
      <c r="N77" s="139"/>
      <c r="O77" s="139"/>
      <c r="P77" s="139"/>
      <c r="Q77" s="139"/>
      <c r="R77" s="139"/>
      <c r="S77" s="139"/>
      <c r="T77" s="139"/>
      <c r="U77" s="139"/>
      <c r="V77" s="139"/>
      <c r="W77" s="139"/>
      <c r="X77" s="139"/>
      <c r="Y77" s="139"/>
      <c r="Z77" s="139"/>
      <c r="AA77" s="139"/>
      <c r="AB77" s="139"/>
      <c r="AC77" s="139"/>
      <c r="AD77" s="139"/>
      <c r="AE77" s="139"/>
      <c r="AF77" s="139"/>
    </row>
  </sheetData>
  <mergeCells count="182">
    <mergeCell ref="B74:K74"/>
    <mergeCell ref="L74:P74"/>
    <mergeCell ref="Q74:T74"/>
    <mergeCell ref="W74:Z74"/>
    <mergeCell ref="B75:AF77"/>
    <mergeCell ref="B71:K71"/>
    <mergeCell ref="L71:P71"/>
    <mergeCell ref="Q71:T71"/>
    <mergeCell ref="W71:Z71"/>
    <mergeCell ref="B72:K72"/>
    <mergeCell ref="L72:P72"/>
    <mergeCell ref="Q72:T72"/>
    <mergeCell ref="W72:Z72"/>
    <mergeCell ref="B73:K73"/>
    <mergeCell ref="L73:P73"/>
    <mergeCell ref="Q73:T73"/>
    <mergeCell ref="W73:Z73"/>
    <mergeCell ref="B69:K69"/>
    <mergeCell ref="L69:P69"/>
    <mergeCell ref="Q69:T69"/>
    <mergeCell ref="U69:V69"/>
    <mergeCell ref="W69:Z69"/>
    <mergeCell ref="B70:K70"/>
    <mergeCell ref="L70:P70"/>
    <mergeCell ref="Q70:T70"/>
    <mergeCell ref="W70:Z70"/>
    <mergeCell ref="B67:K67"/>
    <mergeCell ref="L67:P67"/>
    <mergeCell ref="Q67:T67"/>
    <mergeCell ref="U67:V67"/>
    <mergeCell ref="W67:Z67"/>
    <mergeCell ref="B68:K68"/>
    <mergeCell ref="L68:P68"/>
    <mergeCell ref="Q68:T68"/>
    <mergeCell ref="U68:V68"/>
    <mergeCell ref="W68:Z68"/>
    <mergeCell ref="B63:K63"/>
    <mergeCell ref="L63:P63"/>
    <mergeCell ref="Q63:T63"/>
    <mergeCell ref="U63:V66"/>
    <mergeCell ref="W63:Z63"/>
    <mergeCell ref="B64:K64"/>
    <mergeCell ref="L64:P64"/>
    <mergeCell ref="Q64:T64"/>
    <mergeCell ref="W64:Z64"/>
    <mergeCell ref="B65:K65"/>
    <mergeCell ref="L65:P65"/>
    <mergeCell ref="Q65:T65"/>
    <mergeCell ref="W65:Z65"/>
    <mergeCell ref="B66:K66"/>
    <mergeCell ref="L66:P66"/>
    <mergeCell ref="Q66:T66"/>
    <mergeCell ref="W66:Z66"/>
    <mergeCell ref="B61:K61"/>
    <mergeCell ref="L61:P61"/>
    <mergeCell ref="Q61:T61"/>
    <mergeCell ref="U61:V61"/>
    <mergeCell ref="W61:Z61"/>
    <mergeCell ref="B62:K62"/>
    <mergeCell ref="L62:P62"/>
    <mergeCell ref="Q62:T62"/>
    <mergeCell ref="U62:V62"/>
    <mergeCell ref="W62:Z62"/>
    <mergeCell ref="B59:K59"/>
    <mergeCell ref="L59:P59"/>
    <mergeCell ref="Q59:T59"/>
    <mergeCell ref="U59:V59"/>
    <mergeCell ref="W59:Z59"/>
    <mergeCell ref="B60:K60"/>
    <mergeCell ref="L60:P60"/>
    <mergeCell ref="Q60:T60"/>
    <mergeCell ref="U60:V60"/>
    <mergeCell ref="W60:Z60"/>
    <mergeCell ref="B57:K57"/>
    <mergeCell ref="L57:P57"/>
    <mergeCell ref="Q57:T57"/>
    <mergeCell ref="U57:V57"/>
    <mergeCell ref="W57:Z57"/>
    <mergeCell ref="B58:K58"/>
    <mergeCell ref="L58:P58"/>
    <mergeCell ref="Q58:T58"/>
    <mergeCell ref="U58:V58"/>
    <mergeCell ref="W58:Z58"/>
    <mergeCell ref="B52:I52"/>
    <mergeCell ref="B54:K55"/>
    <mergeCell ref="L54:P55"/>
    <mergeCell ref="Q54:T55"/>
    <mergeCell ref="U54:V55"/>
    <mergeCell ref="W54:Z55"/>
    <mergeCell ref="B56:K56"/>
    <mergeCell ref="L56:P56"/>
    <mergeCell ref="Q56:T56"/>
    <mergeCell ref="U56:V56"/>
    <mergeCell ref="W56:Z56"/>
    <mergeCell ref="Q41:T41"/>
    <mergeCell ref="U41:X41"/>
    <mergeCell ref="AA41:AD41"/>
    <mergeCell ref="B42:AF44"/>
    <mergeCell ref="B46:W46"/>
    <mergeCell ref="B48:J49"/>
    <mergeCell ref="K48:AF48"/>
    <mergeCell ref="K49:AF49"/>
    <mergeCell ref="B50:AF50"/>
    <mergeCell ref="B37:K37"/>
    <mergeCell ref="L37:P37"/>
    <mergeCell ref="Q37:T37"/>
    <mergeCell ref="U37:X37"/>
    <mergeCell ref="Y37:Z37"/>
    <mergeCell ref="AA37:AD37"/>
    <mergeCell ref="B38:K38"/>
    <mergeCell ref="L38:P38"/>
    <mergeCell ref="Q38:T38"/>
    <mergeCell ref="U38:X38"/>
    <mergeCell ref="Y38:Z41"/>
    <mergeCell ref="AA38:AD38"/>
    <mergeCell ref="B39:K39"/>
    <mergeCell ref="L39:P39"/>
    <mergeCell ref="Q39:T39"/>
    <mergeCell ref="U39:X39"/>
    <mergeCell ref="AA39:AD39"/>
    <mergeCell ref="B40:K40"/>
    <mergeCell ref="L40:P40"/>
    <mergeCell ref="Q40:T40"/>
    <mergeCell ref="U40:X40"/>
    <mergeCell ref="AA40:AD40"/>
    <mergeCell ref="B41:K41"/>
    <mergeCell ref="L41:P41"/>
    <mergeCell ref="B35:K35"/>
    <mergeCell ref="L35:P35"/>
    <mergeCell ref="Q35:T35"/>
    <mergeCell ref="U35:X35"/>
    <mergeCell ref="Y35:Z35"/>
    <mergeCell ref="AA35:AD35"/>
    <mergeCell ref="B36:K36"/>
    <mergeCell ref="L36:P36"/>
    <mergeCell ref="Q36:T36"/>
    <mergeCell ref="U36:X36"/>
    <mergeCell ref="Y36:Z36"/>
    <mergeCell ref="AA36:AD36"/>
    <mergeCell ref="B30:I30"/>
    <mergeCell ref="B32:K33"/>
    <mergeCell ref="L32:P33"/>
    <mergeCell ref="Q32:T33"/>
    <mergeCell ref="U32:X33"/>
    <mergeCell ref="Y32:Z33"/>
    <mergeCell ref="AA32:AD33"/>
    <mergeCell ref="B34:K34"/>
    <mergeCell ref="L34:P34"/>
    <mergeCell ref="Q34:T34"/>
    <mergeCell ref="U34:X34"/>
    <mergeCell ref="Y34:Z34"/>
    <mergeCell ref="AA34:AD34"/>
    <mergeCell ref="B17:O17"/>
    <mergeCell ref="P17:R17"/>
    <mergeCell ref="B18:Y18"/>
    <mergeCell ref="Z18:AB18"/>
    <mergeCell ref="B19:G19"/>
    <mergeCell ref="H19:J19"/>
    <mergeCell ref="B20:G20"/>
    <mergeCell ref="H20:J20"/>
    <mergeCell ref="B21:AF28"/>
    <mergeCell ref="B11:F11"/>
    <mergeCell ref="G11:Q11"/>
    <mergeCell ref="R11:U11"/>
    <mergeCell ref="V11:AB11"/>
    <mergeCell ref="B12:AF13"/>
    <mergeCell ref="B16:K16"/>
    <mergeCell ref="L16:M16"/>
    <mergeCell ref="N16:O16"/>
    <mergeCell ref="Q16:R16"/>
    <mergeCell ref="A1:AG1"/>
    <mergeCell ref="B3:AF6"/>
    <mergeCell ref="B9:F9"/>
    <mergeCell ref="G9:J9"/>
    <mergeCell ref="K9:N9"/>
    <mergeCell ref="O9:AB9"/>
    <mergeCell ref="B10:F10"/>
    <mergeCell ref="G10:J10"/>
    <mergeCell ref="K10:N10"/>
    <mergeCell ref="O10:T10"/>
    <mergeCell ref="U10:X10"/>
    <mergeCell ref="Y10:AF10"/>
  </mergeCells>
  <phoneticPr fontId="34"/>
  <conditionalFormatting sqref="V11:AB11">
    <cfRule type="expression" dxfId="1" priority="2">
      <formula>OR($AJ$2=3,$AJ$2=4,$AJ$2=5)</formula>
    </cfRule>
  </conditionalFormatting>
  <conditionalFormatting sqref="H20:J20">
    <cfRule type="expression" dxfId="0" priority="3">
      <formula>OR($AJ$8="",$AJ$8=6)</formula>
    </cfRule>
  </conditionalFormatting>
  <dataValidations count="3">
    <dataValidation type="list" operator="equal" allowBlank="1" showInputMessage="1" showErrorMessage="1" sqref="G11:Q11">
      <formula1>$AI$3:$AI$7</formula1>
      <formula2>0</formula2>
    </dataValidation>
    <dataValidation type="list" operator="equal" allowBlank="1" showInputMessage="1" showErrorMessage="1" sqref="V11:AB11">
      <formula1>$AI$9:$AI$11</formula1>
      <formula2>0</formula2>
    </dataValidation>
    <dataValidation type="list" operator="equal" allowBlank="1" showInputMessage="1" showErrorMessage="1" sqref="B18:Y18">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formula2>0</formula2>
    </dataValidation>
  </dataValidations>
  <printOptions horizontalCentered="1"/>
  <pageMargins left="0.31527777777777799" right="0.118055555555556" top="0.55138888888888904" bottom="0.39374999999999999" header="0.51180555555555496" footer="0.51180555555555496"/>
  <pageSetup paperSize="0" scale="0" firstPageNumber="0" fitToHeight="0" orientation="portrait" usePrinterDefaults="0" horizontalDpi="0" verticalDpi="0" copies="0"/>
  <rowBreaks count="1" manualBreakCount="1">
    <brk id="50" max="16383" man="1"/>
  </row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31"/>
  <sheetViews>
    <sheetView showZeros="0" zoomScaleNormal="100" zoomScalePageLayoutView="60" workbookViewId="0"/>
  </sheetViews>
  <sheetFormatPr defaultRowHeight="18.75"/>
  <cols>
    <col min="1" max="1" width="3.75" style="42"/>
    <col min="2" max="18" width="9" style="42"/>
    <col min="19" max="19" width="10.875" style="42"/>
    <col min="20" max="20" width="3.75" style="43"/>
    <col min="21" max="21" width="5" style="43"/>
    <col min="22" max="1025" width="9" style="42"/>
  </cols>
  <sheetData>
    <row r="1" spans="1:21">
      <c r="A1" s="44" t="s">
        <v>65</v>
      </c>
      <c r="B1" s="45"/>
      <c r="C1" s="45"/>
      <c r="D1" s="46"/>
      <c r="E1" s="45"/>
      <c r="F1" s="45"/>
      <c r="G1" s="45"/>
      <c r="H1" s="47"/>
      <c r="I1" s="47"/>
      <c r="J1" s="47"/>
      <c r="K1" s="47"/>
      <c r="L1" s="47"/>
      <c r="M1" s="47"/>
      <c r="N1" s="47"/>
      <c r="O1" s="47"/>
      <c r="P1" s="47"/>
      <c r="Q1" s="47"/>
      <c r="R1" s="47"/>
      <c r="S1" s="47"/>
      <c r="T1" s="47"/>
      <c r="U1" s="47"/>
    </row>
    <row r="2" spans="1:21" ht="27.75" customHeight="1">
      <c r="A2" s="140" t="s">
        <v>66</v>
      </c>
      <c r="B2" s="140"/>
      <c r="C2" s="140"/>
      <c r="D2" s="140"/>
      <c r="E2" s="140"/>
      <c r="F2" s="140"/>
      <c r="G2" s="140"/>
      <c r="H2" s="140"/>
      <c r="I2" s="140"/>
      <c r="J2" s="140"/>
      <c r="K2" s="140"/>
      <c r="L2" s="140"/>
      <c r="M2" s="140"/>
      <c r="N2" s="140"/>
      <c r="O2" s="140"/>
      <c r="P2" s="140"/>
      <c r="Q2" s="140"/>
      <c r="R2" s="140"/>
      <c r="S2" s="140"/>
      <c r="T2" s="140"/>
      <c r="U2" s="48"/>
    </row>
    <row r="3" spans="1:21" ht="5.25" customHeight="1">
      <c r="A3" s="44"/>
      <c r="B3" s="49"/>
      <c r="C3" s="49"/>
      <c r="D3" s="49"/>
      <c r="E3" s="49"/>
      <c r="F3" s="49"/>
      <c r="G3" s="49"/>
      <c r="H3" s="49"/>
      <c r="I3" s="49"/>
      <c r="J3" s="49"/>
      <c r="K3" s="49"/>
      <c r="L3" s="49"/>
      <c r="M3" s="49"/>
      <c r="N3" s="49"/>
      <c r="O3" s="49"/>
      <c r="P3" s="49"/>
      <c r="Q3" s="49"/>
      <c r="R3" s="49"/>
      <c r="S3" s="47"/>
      <c r="T3" s="49"/>
      <c r="U3" s="49"/>
    </row>
    <row r="4" spans="1:21" ht="99.75" customHeight="1">
      <c r="A4" s="44"/>
      <c r="B4" s="141" t="s">
        <v>67</v>
      </c>
      <c r="C4" s="141"/>
      <c r="D4" s="141"/>
      <c r="E4" s="141"/>
      <c r="F4" s="141"/>
      <c r="G4" s="141"/>
      <c r="H4" s="141"/>
      <c r="I4" s="141"/>
      <c r="J4" s="141"/>
      <c r="K4" s="141"/>
      <c r="L4" s="141"/>
      <c r="M4" s="141"/>
      <c r="N4" s="141"/>
      <c r="O4" s="141"/>
      <c r="P4" s="141"/>
      <c r="Q4" s="141"/>
      <c r="R4" s="141"/>
      <c r="S4" s="141"/>
      <c r="T4" s="50"/>
      <c r="U4" s="50"/>
    </row>
    <row r="5" spans="1:21">
      <c r="A5" s="44"/>
      <c r="B5" s="43"/>
      <c r="C5" s="43"/>
      <c r="D5" s="43"/>
      <c r="E5" s="43"/>
      <c r="F5" s="43"/>
      <c r="G5" s="43"/>
      <c r="H5" s="43"/>
      <c r="I5" s="43"/>
      <c r="J5" s="43"/>
      <c r="K5" s="47"/>
      <c r="L5" s="51"/>
      <c r="M5" s="51"/>
      <c r="N5" s="51"/>
      <c r="O5" s="43"/>
      <c r="P5" s="43"/>
      <c r="Q5" s="52"/>
      <c r="R5" s="52"/>
      <c r="S5" s="52"/>
      <c r="T5"/>
      <c r="U5"/>
    </row>
    <row r="6" spans="1:21" ht="18.75" customHeight="1">
      <c r="A6" s="44"/>
      <c r="B6" s="53" t="s">
        <v>68</v>
      </c>
      <c r="C6" s="54"/>
      <c r="D6" s="54"/>
      <c r="E6" s="54"/>
      <c r="F6" s="54"/>
      <c r="G6" s="54"/>
      <c r="H6" s="54"/>
      <c r="I6" s="54"/>
      <c r="J6" s="54"/>
      <c r="K6" s="54"/>
      <c r="L6" s="54"/>
      <c r="M6"/>
      <c r="N6"/>
      <c r="O6"/>
      <c r="P6"/>
      <c r="Q6"/>
      <c r="R6"/>
      <c r="S6"/>
      <c r="T6" s="55"/>
      <c r="U6" s="55"/>
    </row>
    <row r="7" spans="1:21" ht="13.5" customHeight="1">
      <c r="A7" s="56"/>
      <c r="B7" s="57"/>
      <c r="C7" s="58"/>
      <c r="D7" s="59"/>
      <c r="E7" s="60"/>
      <c r="F7" s="142" t="s">
        <v>69</v>
      </c>
      <c r="G7" s="61"/>
      <c r="H7" s="62"/>
      <c r="I7" s="62"/>
      <c r="J7" s="63" t="s">
        <v>24</v>
      </c>
      <c r="K7" s="64"/>
      <c r="L7" s="65" t="s">
        <v>25</v>
      </c>
      <c r="M7" s="62"/>
      <c r="N7" s="62"/>
      <c r="O7" s="66"/>
      <c r="P7" s="143">
        <f>K7+1</f>
        <v>1</v>
      </c>
      <c r="Q7" s="143"/>
      <c r="R7" s="143"/>
      <c r="S7" s="144" t="s">
        <v>70</v>
      </c>
      <c r="T7" s="55"/>
      <c r="U7" s="55"/>
    </row>
    <row r="8" spans="1:21">
      <c r="A8" s="56"/>
      <c r="B8" s="67"/>
      <c r="C8" s="68"/>
      <c r="D8" s="69"/>
      <c r="E8" s="70"/>
      <c r="F8" s="142"/>
      <c r="G8" s="71" t="s">
        <v>71</v>
      </c>
      <c r="H8" s="72" t="s">
        <v>72</v>
      </c>
      <c r="I8" s="71" t="s">
        <v>73</v>
      </c>
      <c r="J8" s="72" t="s">
        <v>74</v>
      </c>
      <c r="K8" s="72" t="s">
        <v>75</v>
      </c>
      <c r="L8" s="73" t="s">
        <v>76</v>
      </c>
      <c r="M8" s="74" t="s">
        <v>77</v>
      </c>
      <c r="N8" s="75" t="s">
        <v>78</v>
      </c>
      <c r="O8" s="75" t="s">
        <v>79</v>
      </c>
      <c r="P8" s="71" t="s">
        <v>80</v>
      </c>
      <c r="Q8" s="72" t="s">
        <v>81</v>
      </c>
      <c r="R8" s="72" t="s">
        <v>82</v>
      </c>
      <c r="S8" s="144"/>
      <c r="T8" s="55"/>
      <c r="U8" s="55"/>
    </row>
    <row r="9" spans="1:21" ht="38.25" customHeight="1">
      <c r="A9" s="56"/>
      <c r="B9" s="145" t="s">
        <v>83</v>
      </c>
      <c r="C9" s="146" t="s">
        <v>84</v>
      </c>
      <c r="D9" s="146"/>
      <c r="E9" s="146"/>
      <c r="F9" s="76">
        <v>0.5</v>
      </c>
      <c r="G9" s="77"/>
      <c r="H9" s="78"/>
      <c r="I9" s="78"/>
      <c r="J9" s="78"/>
      <c r="K9" s="78"/>
      <c r="L9" s="78"/>
      <c r="M9" s="78"/>
      <c r="N9" s="78"/>
      <c r="O9" s="78"/>
      <c r="P9" s="78"/>
      <c r="Q9" s="78"/>
      <c r="R9" s="78"/>
      <c r="S9" s="79"/>
      <c r="T9" s="51"/>
      <c r="U9" s="51"/>
    </row>
    <row r="10" spans="1:21" ht="31.5" customHeight="1">
      <c r="A10" s="56"/>
      <c r="B10" s="145"/>
      <c r="C10" s="147" t="s">
        <v>85</v>
      </c>
      <c r="D10" s="147"/>
      <c r="E10" s="147"/>
      <c r="F10" s="80">
        <v>0.75</v>
      </c>
      <c r="G10" s="81"/>
      <c r="H10" s="82"/>
      <c r="I10" s="82"/>
      <c r="J10" s="82"/>
      <c r="K10" s="82"/>
      <c r="L10" s="82"/>
      <c r="M10" s="82"/>
      <c r="N10" s="82"/>
      <c r="O10" s="82"/>
      <c r="P10" s="82"/>
      <c r="Q10" s="82"/>
      <c r="R10" s="82"/>
      <c r="S10" s="79"/>
      <c r="T10" s="51"/>
      <c r="U10" s="51"/>
    </row>
    <row r="11" spans="1:21" ht="31.5" customHeight="1">
      <c r="A11" s="56"/>
      <c r="B11" s="145"/>
      <c r="C11" s="148" t="s">
        <v>86</v>
      </c>
      <c r="D11" s="148"/>
      <c r="E11" s="148"/>
      <c r="F11" s="83">
        <v>1</v>
      </c>
      <c r="G11" s="84"/>
      <c r="H11" s="85"/>
      <c r="I11" s="85"/>
      <c r="J11" s="85"/>
      <c r="K11" s="85"/>
      <c r="L11" s="85"/>
      <c r="M11" s="85"/>
      <c r="N11" s="85"/>
      <c r="O11" s="85"/>
      <c r="P11" s="85"/>
      <c r="Q11" s="85"/>
      <c r="R11" s="85"/>
      <c r="S11" s="79"/>
      <c r="T11" s="51"/>
      <c r="U11" s="51"/>
    </row>
    <row r="12" spans="1:21" ht="31.5" customHeight="1">
      <c r="A12" s="56"/>
      <c r="B12" s="145" t="s">
        <v>87</v>
      </c>
      <c r="C12" s="149" t="s">
        <v>88</v>
      </c>
      <c r="D12" s="150" t="s">
        <v>89</v>
      </c>
      <c r="E12" s="150"/>
      <c r="F12" s="86">
        <v>0.5</v>
      </c>
      <c r="G12" s="87"/>
      <c r="H12" s="88"/>
      <c r="I12" s="87"/>
      <c r="J12" s="88"/>
      <c r="K12" s="88"/>
      <c r="L12" s="89"/>
      <c r="M12" s="87"/>
      <c r="N12" s="88"/>
      <c r="O12" s="90"/>
      <c r="P12" s="87"/>
      <c r="Q12" s="88"/>
      <c r="R12" s="88"/>
      <c r="S12" s="79"/>
      <c r="T12" s="51"/>
      <c r="U12" s="51"/>
    </row>
    <row r="13" spans="1:21" ht="31.5" customHeight="1">
      <c r="A13" s="56"/>
      <c r="B13" s="145"/>
      <c r="C13" s="149"/>
      <c r="D13" s="151" t="s">
        <v>85</v>
      </c>
      <c r="E13" s="151"/>
      <c r="F13" s="91">
        <v>0.75</v>
      </c>
      <c r="G13" s="92"/>
      <c r="H13" s="82"/>
      <c r="I13" s="92"/>
      <c r="J13" s="82"/>
      <c r="K13" s="82"/>
      <c r="L13" s="81"/>
      <c r="M13" s="92"/>
      <c r="N13" s="82"/>
      <c r="O13" s="82"/>
      <c r="P13" s="92"/>
      <c r="Q13" s="82"/>
      <c r="R13" s="82"/>
      <c r="S13" s="79"/>
      <c r="T13" s="51"/>
      <c r="U13" s="51"/>
    </row>
    <row r="14" spans="1:21" ht="31.5" customHeight="1">
      <c r="A14" s="56"/>
      <c r="B14" s="145"/>
      <c r="C14" s="149"/>
      <c r="D14" s="152" t="s">
        <v>86</v>
      </c>
      <c r="E14" s="152"/>
      <c r="F14" s="93">
        <v>1</v>
      </c>
      <c r="G14" s="94"/>
      <c r="H14" s="85"/>
      <c r="I14" s="94"/>
      <c r="J14" s="85"/>
      <c r="K14" s="85"/>
      <c r="L14" s="84"/>
      <c r="M14" s="94"/>
      <c r="N14" s="85"/>
      <c r="O14" s="85"/>
      <c r="P14" s="94"/>
      <c r="Q14" s="85"/>
      <c r="R14" s="85"/>
      <c r="S14" s="79"/>
      <c r="T14" s="51"/>
      <c r="U14" s="51"/>
    </row>
    <row r="15" spans="1:21" ht="33" customHeight="1">
      <c r="A15" s="56"/>
      <c r="B15" s="145"/>
      <c r="C15" s="95" t="s">
        <v>90</v>
      </c>
      <c r="D15" s="153" t="s">
        <v>91</v>
      </c>
      <c r="E15" s="153"/>
      <c r="F15" s="96">
        <v>1</v>
      </c>
      <c r="G15" s="87"/>
      <c r="H15" s="88"/>
      <c r="I15" s="87"/>
      <c r="J15" s="88"/>
      <c r="K15" s="88"/>
      <c r="L15" s="89"/>
      <c r="M15" s="87"/>
      <c r="N15" s="88"/>
      <c r="O15" s="88"/>
      <c r="P15" s="87"/>
      <c r="Q15" s="88"/>
      <c r="R15" s="88"/>
      <c r="S15" s="79"/>
      <c r="T15" s="51"/>
      <c r="U15" s="51"/>
    </row>
    <row r="16" spans="1:21" ht="3.75" customHeight="1">
      <c r="A16" s="56"/>
      <c r="B16" s="97"/>
      <c r="C16" s="98"/>
      <c r="D16" s="99"/>
      <c r="E16" s="99"/>
      <c r="F16" s="100"/>
      <c r="G16" s="101"/>
      <c r="H16" s="102"/>
      <c r="I16" s="102"/>
      <c r="J16" s="102"/>
      <c r="K16" s="102"/>
      <c r="L16" s="102"/>
      <c r="M16" s="102"/>
      <c r="N16" s="102"/>
      <c r="O16" s="102"/>
      <c r="P16" s="102"/>
      <c r="Q16" s="102"/>
      <c r="R16" s="102"/>
      <c r="S16" s="103"/>
      <c r="T16" s="51"/>
      <c r="U16" s="51"/>
    </row>
    <row r="17" spans="1:21" ht="18" customHeight="1">
      <c r="A17" s="56"/>
      <c r="B17" s="104"/>
      <c r="C17" s="154" t="s">
        <v>92</v>
      </c>
      <c r="D17" s="154"/>
      <c r="E17" s="154"/>
      <c r="F17" s="105"/>
      <c r="G17" s="106">
        <f t="shared" ref="G17:R17" si="0">$F$9*G9+$F$10*G10+$F$11*G11+$F$12*G12+$F$13*G13+$F$14*G14+$F$15*G15</f>
        <v>0</v>
      </c>
      <c r="H17" s="106">
        <f t="shared" si="0"/>
        <v>0</v>
      </c>
      <c r="I17" s="106">
        <f t="shared" si="0"/>
        <v>0</v>
      </c>
      <c r="J17" s="106">
        <f t="shared" si="0"/>
        <v>0</v>
      </c>
      <c r="K17" s="106">
        <f t="shared" si="0"/>
        <v>0</v>
      </c>
      <c r="L17" s="106">
        <f t="shared" si="0"/>
        <v>0</v>
      </c>
      <c r="M17" s="106">
        <f t="shared" si="0"/>
        <v>0</v>
      </c>
      <c r="N17" s="106">
        <f t="shared" si="0"/>
        <v>0</v>
      </c>
      <c r="O17" s="106">
        <f t="shared" si="0"/>
        <v>0</v>
      </c>
      <c r="P17" s="106">
        <f t="shared" si="0"/>
        <v>0</v>
      </c>
      <c r="Q17" s="106">
        <f t="shared" si="0"/>
        <v>0</v>
      </c>
      <c r="R17" s="106">
        <f t="shared" si="0"/>
        <v>0</v>
      </c>
      <c r="S17" s="79"/>
      <c r="T17" s="51"/>
      <c r="U17" s="51"/>
    </row>
    <row r="18" spans="1:21" ht="18" customHeight="1">
      <c r="A18" s="56"/>
      <c r="B18" s="155" t="s">
        <v>93</v>
      </c>
      <c r="C18" s="155"/>
      <c r="D18" s="155"/>
      <c r="E18" s="155"/>
      <c r="F18" s="86">
        <v>0.85714285714285698</v>
      </c>
      <c r="G18" s="107"/>
      <c r="H18" s="107"/>
      <c r="I18" s="107"/>
      <c r="J18" s="107"/>
      <c r="K18" s="107"/>
      <c r="L18" s="107"/>
      <c r="M18" s="107"/>
      <c r="N18" s="107"/>
      <c r="O18" s="107"/>
      <c r="P18" s="107"/>
      <c r="Q18" s="107"/>
      <c r="R18" s="107"/>
      <c r="S18" s="108"/>
      <c r="T18" s="51"/>
      <c r="U18" s="51"/>
    </row>
    <row r="19" spans="1:21" ht="18" customHeight="1">
      <c r="A19" s="56"/>
      <c r="B19" s="104"/>
      <c r="C19" s="154" t="s">
        <v>94</v>
      </c>
      <c r="D19" s="154"/>
      <c r="E19" s="154"/>
      <c r="F19" s="105"/>
      <c r="G19" s="106">
        <f t="shared" ref="G19:R19" si="1">IF(G18="",G17,ROUND(G17*6/7,2))</f>
        <v>0</v>
      </c>
      <c r="H19" s="106">
        <f t="shared" si="1"/>
        <v>0</v>
      </c>
      <c r="I19" s="106">
        <f t="shared" si="1"/>
        <v>0</v>
      </c>
      <c r="J19" s="106">
        <f t="shared" si="1"/>
        <v>0</v>
      </c>
      <c r="K19" s="106">
        <f t="shared" si="1"/>
        <v>0</v>
      </c>
      <c r="L19" s="106">
        <f t="shared" si="1"/>
        <v>0</v>
      </c>
      <c r="M19" s="106">
        <f t="shared" si="1"/>
        <v>0</v>
      </c>
      <c r="N19" s="106">
        <f t="shared" si="1"/>
        <v>0</v>
      </c>
      <c r="O19" s="106">
        <f t="shared" si="1"/>
        <v>0</v>
      </c>
      <c r="P19" s="106">
        <f t="shared" si="1"/>
        <v>0</v>
      </c>
      <c r="Q19" s="106">
        <f t="shared" si="1"/>
        <v>0</v>
      </c>
      <c r="R19" s="106">
        <f t="shared" si="1"/>
        <v>0</v>
      </c>
      <c r="S19" s="109">
        <f>SUM(G19:Q19)</f>
        <v>0</v>
      </c>
      <c r="T19" s="110" t="s">
        <v>95</v>
      </c>
      <c r="U19" s="111"/>
    </row>
    <row r="20" spans="1:21" ht="45" customHeight="1">
      <c r="A20" s="56"/>
      <c r="B20" s="156" t="s">
        <v>96</v>
      </c>
      <c r="C20" s="156"/>
      <c r="D20" s="156"/>
      <c r="E20" s="156"/>
      <c r="F20" s="156"/>
      <c r="G20" s="156"/>
      <c r="H20" s="156"/>
      <c r="I20" s="156"/>
      <c r="J20" s="156"/>
      <c r="K20" s="156"/>
      <c r="L20" s="156"/>
      <c r="M20" s="156"/>
      <c r="N20" s="156"/>
      <c r="O20" s="156"/>
      <c r="P20" s="157" t="s">
        <v>97</v>
      </c>
      <c r="Q20" s="157"/>
      <c r="R20" s="157"/>
      <c r="S20" s="112">
        <f>COUNTIF(G19:Q19,"&gt;0")</f>
        <v>0</v>
      </c>
      <c r="T20" s="113" t="s">
        <v>98</v>
      </c>
      <c r="U20" s="111"/>
    </row>
    <row r="21" spans="1:21" ht="45" customHeight="1">
      <c r="A21" s="56"/>
      <c r="B21" s="156"/>
      <c r="C21" s="156"/>
      <c r="D21" s="156"/>
      <c r="E21" s="156"/>
      <c r="F21" s="156"/>
      <c r="G21" s="156"/>
      <c r="H21" s="156"/>
      <c r="I21" s="156"/>
      <c r="J21" s="156"/>
      <c r="K21" s="156"/>
      <c r="L21" s="156"/>
      <c r="M21" s="156"/>
      <c r="N21" s="156"/>
      <c r="O21" s="156"/>
      <c r="P21" s="158" t="s">
        <v>99</v>
      </c>
      <c r="Q21" s="158"/>
      <c r="R21" s="158"/>
      <c r="S21" s="114" t="str">
        <f>IF(S20&lt;1,"",S19/S20)</f>
        <v/>
      </c>
      <c r="T21" s="113" t="s">
        <v>100</v>
      </c>
      <c r="U21" s="111"/>
    </row>
    <row r="22" spans="1:21" ht="125.25" customHeight="1">
      <c r="A22" s="56"/>
      <c r="B22" s="156"/>
      <c r="C22" s="156"/>
      <c r="D22" s="156"/>
      <c r="E22" s="156"/>
      <c r="F22" s="156"/>
      <c r="G22" s="156"/>
      <c r="H22" s="156"/>
      <c r="I22" s="156"/>
      <c r="J22" s="156"/>
      <c r="K22" s="156"/>
      <c r="L22" s="156"/>
      <c r="M22" s="156"/>
      <c r="N22" s="156"/>
      <c r="O22" s="156"/>
      <c r="P22" s="159" t="s">
        <v>101</v>
      </c>
      <c r="Q22" s="159"/>
      <c r="R22" s="159"/>
      <c r="S22" s="159"/>
      <c r="T22" s="51"/>
      <c r="U22" s="51"/>
    </row>
    <row r="23" spans="1:21">
      <c r="A23" s="56"/>
      <c r="B23" s="115"/>
      <c r="C23" s="115"/>
      <c r="D23" s="115"/>
      <c r="E23" s="115"/>
      <c r="F23" s="115"/>
      <c r="G23" s="115"/>
      <c r="H23" s="115"/>
      <c r="I23" s="115"/>
      <c r="J23" s="115"/>
      <c r="K23" s="115"/>
      <c r="L23" s="115"/>
      <c r="M23" s="115"/>
      <c r="N23" s="115"/>
      <c r="O23" s="116"/>
      <c r="P23" s="43"/>
      <c r="Q23" s="43"/>
      <c r="R23" s="43"/>
      <c r="S23" s="43"/>
    </row>
    <row r="24" spans="1:21" ht="18.75" customHeight="1">
      <c r="A24" s="56"/>
      <c r="B24" s="117" t="s">
        <v>102</v>
      </c>
      <c r="C24" s="118"/>
      <c r="D24" s="118"/>
      <c r="E24" s="118"/>
      <c r="F24" s="118"/>
      <c r="G24" s="118"/>
      <c r="H24" s="118"/>
      <c r="I24" s="118"/>
      <c r="J24" s="118"/>
      <c r="K24" s="118"/>
      <c r="L24" s="118"/>
      <c r="M24" s="118"/>
      <c r="N24" s="118"/>
      <c r="O24" s="119"/>
      <c r="P24" s="43"/>
      <c r="Q24" s="43"/>
      <c r="R24" s="43"/>
      <c r="S24" s="43"/>
    </row>
    <row r="25" spans="1:21" ht="6" customHeight="1">
      <c r="A25" s="56"/>
      <c r="B25" s="118"/>
      <c r="C25" s="118"/>
      <c r="D25" s="118"/>
      <c r="E25" s="118"/>
      <c r="F25" s="118"/>
      <c r="G25" s="118"/>
      <c r="H25" s="118"/>
      <c r="I25" s="118"/>
      <c r="J25" s="118"/>
      <c r="K25" s="118"/>
      <c r="L25" s="118"/>
      <c r="M25" s="118"/>
      <c r="N25" s="118"/>
      <c r="O25" s="43"/>
      <c r="P25" s="43"/>
      <c r="Q25" s="43"/>
      <c r="R25" s="43"/>
      <c r="S25" s="43"/>
    </row>
    <row r="26" spans="1:21" ht="13.5" customHeight="1">
      <c r="A26" s="56"/>
      <c r="B26" s="160" t="s">
        <v>103</v>
      </c>
      <c r="C26" s="160"/>
      <c r="D26" s="118"/>
      <c r="E26" s="118"/>
      <c r="F26" s="118"/>
      <c r="G26" s="161" t="s">
        <v>104</v>
      </c>
      <c r="H26" s="161"/>
      <c r="I26" s="118"/>
      <c r="J26" s="162" t="s">
        <v>105</v>
      </c>
      <c r="K26" s="162"/>
      <c r="L26"/>
      <c r="M26" s="118"/>
      <c r="N26" s="118"/>
      <c r="O26" s="43"/>
      <c r="P26" s="43"/>
      <c r="Q26" s="43"/>
      <c r="R26" s="43"/>
      <c r="S26" s="43"/>
    </row>
    <row r="27" spans="1:21" ht="29.25" customHeight="1">
      <c r="A27" s="56"/>
      <c r="B27" s="163"/>
      <c r="C27" s="163"/>
      <c r="D27" s="120" t="s">
        <v>106</v>
      </c>
      <c r="E27" s="121">
        <v>0.9</v>
      </c>
      <c r="F27" s="120" t="s">
        <v>106</v>
      </c>
      <c r="G27" s="163"/>
      <c r="H27" s="163"/>
      <c r="I27" s="120" t="s">
        <v>107</v>
      </c>
      <c r="J27" s="164">
        <f>B27*E27*G27</f>
        <v>0</v>
      </c>
      <c r="K27" s="164"/>
      <c r="L27" s="122" t="s">
        <v>108</v>
      </c>
      <c r="M27" s="118"/>
      <c r="N27" s="118"/>
      <c r="O27" s="43"/>
      <c r="P27" s="43"/>
      <c r="Q27" s="43"/>
      <c r="R27" s="43"/>
      <c r="S27" s="43"/>
    </row>
    <row r="28" spans="1:21" ht="70.5" customHeight="1">
      <c r="A28" s="56"/>
      <c r="B28" s="165" t="s">
        <v>109</v>
      </c>
      <c r="C28" s="165"/>
      <c r="D28" s="165"/>
      <c r="E28" s="165"/>
      <c r="F28" s="165"/>
      <c r="G28" s="165"/>
      <c r="H28" s="165"/>
      <c r="I28" s="165"/>
      <c r="J28" s="165"/>
      <c r="K28" s="165"/>
      <c r="L28" s="165"/>
      <c r="M28" s="165"/>
      <c r="N28" s="165"/>
      <c r="O28" s="165"/>
      <c r="P28" s="165"/>
      <c r="Q28" s="165"/>
      <c r="R28" s="165"/>
      <c r="S28" s="165"/>
    </row>
    <row r="29" spans="1:21">
      <c r="A29" s="56"/>
      <c r="B29" s="118"/>
      <c r="C29" s="118"/>
      <c r="D29" s="118"/>
      <c r="E29" s="118"/>
      <c r="F29" s="118"/>
      <c r="G29" s="118"/>
      <c r="H29" s="118"/>
      <c r="I29" s="118"/>
      <c r="J29" s="118"/>
      <c r="K29" s="118"/>
      <c r="L29" s="118"/>
      <c r="M29" s="118"/>
      <c r="N29" s="118"/>
      <c r="O29" s="43"/>
      <c r="P29" s="43"/>
      <c r="Q29" s="43"/>
      <c r="R29" s="43"/>
      <c r="S29" s="43"/>
    </row>
    <row r="30" spans="1:21">
      <c r="A30" s="56"/>
      <c r="B30" s="118"/>
      <c r="C30" s="118"/>
      <c r="D30" s="118"/>
      <c r="E30" s="118"/>
      <c r="F30" s="118"/>
      <c r="G30" s="118"/>
      <c r="H30" s="118"/>
      <c r="I30" s="118"/>
      <c r="J30" s="118"/>
      <c r="K30" s="118"/>
      <c r="L30" s="118"/>
      <c r="M30" s="118"/>
      <c r="N30" s="118"/>
      <c r="O30" s="43"/>
      <c r="P30" s="43"/>
      <c r="Q30" s="43"/>
      <c r="R30" s="43"/>
      <c r="S30" s="43"/>
    </row>
    <row r="31" spans="1:21">
      <c r="B31" s="123"/>
      <c r="C31" s="123"/>
      <c r="D31" s="123"/>
      <c r="E31" s="123"/>
      <c r="F31" s="123"/>
      <c r="G31" s="123"/>
      <c r="H31" s="123"/>
      <c r="I31" s="123"/>
      <c r="J31" s="123"/>
      <c r="K31" s="123"/>
      <c r="L31" s="123"/>
      <c r="M31" s="123"/>
      <c r="N31" s="123"/>
      <c r="O31" s="123"/>
      <c r="P31" s="123"/>
      <c r="Q31" s="123"/>
      <c r="R31" s="123"/>
      <c r="S31" s="123"/>
    </row>
  </sheetData>
  <mergeCells count="29">
    <mergeCell ref="B28:S28"/>
    <mergeCell ref="B26:C26"/>
    <mergeCell ref="G26:H26"/>
    <mergeCell ref="J26:K26"/>
    <mergeCell ref="B27:C27"/>
    <mergeCell ref="G27:H27"/>
    <mergeCell ref="J27:K27"/>
    <mergeCell ref="C17:E17"/>
    <mergeCell ref="B18:E18"/>
    <mergeCell ref="C19:E19"/>
    <mergeCell ref="B20:O22"/>
    <mergeCell ref="P20:R20"/>
    <mergeCell ref="P21:R21"/>
    <mergeCell ref="P22:S22"/>
    <mergeCell ref="B9:B11"/>
    <mergeCell ref="C9:E9"/>
    <mergeCell ref="C10:E10"/>
    <mergeCell ref="C11:E11"/>
    <mergeCell ref="B12:B15"/>
    <mergeCell ref="C12:C14"/>
    <mergeCell ref="D12:E12"/>
    <mergeCell ref="D13:E13"/>
    <mergeCell ref="D14:E14"/>
    <mergeCell ref="D15:E15"/>
    <mergeCell ref="A2:T2"/>
    <mergeCell ref="B4:S4"/>
    <mergeCell ref="F7:F8"/>
    <mergeCell ref="P7:R7"/>
    <mergeCell ref="S7:S8"/>
  </mergeCells>
  <phoneticPr fontId="34"/>
  <dataValidations count="1">
    <dataValidation type="list" operator="equal" allowBlank="1" showInputMessage="1" sqref="G18:R18">
      <formula1>"○,"</formula1>
      <formula2>0</formula2>
    </dataValidation>
  </dataValidations>
  <printOptions horizontalCentered="1"/>
  <pageMargins left="0.70833333333333304" right="0.70833333333333304" top="0.39374999999999999" bottom="0.39374999999999999" header="0.51180555555555496" footer="0.51180555555555496"/>
  <pageSetup paperSize="9" firstPageNumber="0" orientation="portrait"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申請様式</vt:lpstr>
      <vt:lpstr>利用延人員数計算シート（通所介護等）</vt:lpstr>
      <vt:lpstr>申請様式!_FilterDatabase</vt:lpstr>
      <vt:lpstr>申請様式!Print_Area</vt:lpstr>
      <vt:lpstr>'利用延人員数計算シート（通所介護等）'!Print_Area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玉木 大輔</dc:creator>
  <cp:lastModifiedBy>玉木 大輔</cp:lastModifiedBy>
  <dcterms:modified xsi:type="dcterms:W3CDTF">2022-03-22T06:33:08Z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2021-01-23T15:32:15Z</dcterms:created>
  <dc:creator>黒川 みな美</dc:creator>
  <dc:description/>
  <dc:language>en-US</dc:language>
  <cp:lastModifiedBy>vdiadmin</cp:lastModifiedBy>
  <cp:lastPrinted>2021-03-31T00:29:40Z</cp:lastPrinted>
  <dcterms:modified xsi:type="dcterms:W3CDTF">2021-03-31T00:29:47Z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