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20\share-folder\010_総務部\010050_予算調整室\010財政係\13.庶務・報告関係\⑧財政状況資料集・財政比較分析表\R01\04  HP公表\"/>
    </mc:Choice>
  </mc:AlternateContent>
  <bookViews>
    <workbookView xWindow="0" yWindow="0" windowWidth="216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BG37" i="10" l="1"/>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<sst xmlns="http://schemas.openxmlformats.org/spreadsheetml/2006/main" count="1088" uniqueCount="632">
  <si>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</si>
  <si>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</si>
  <si>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</si>
  <si>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</si>
  <si>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</si>
  <si>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</si>
  <si>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</si>
  <si>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</si>
  <si>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</si>
  <si>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</si>
  <si>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</si>
  <si>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</si>
  <si>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</si>
  <si>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</si>
  <si>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</si>
  <si>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</si>
  <si>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</si>
  <si>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</si>
  <si>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</si>
  <si>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</si>
  <si>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</si>
  <si>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</si>
  <si>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</si>
  <si>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</si>
  <si>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</si>
  <si>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</si>
  <si>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</si>
  <si>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</si>
  <si>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</si>
  <si>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</si>
  <si>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</si>
  <si>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</si>
  <si>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</si>
  <si>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</si>
  <si>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</si>
  <si>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</si>
  <si>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</si>
  <si>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</si>
  <si>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</si>
  <si>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</si>
  <si>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</si>
  <si>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</si>
  <si>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</si>
  <si>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</si>
  <si>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</si>
  <si>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</si>
  <si>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</si>
  <si>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</si>
  <si>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</si>
  <si>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</si>
  <si>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</si>
  <si>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</si>
  <si>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</si>
  <si>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</si>
  <si>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</si>
  <si>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</si>
  <si>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</si>
  <si>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</si>
  <si>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</si>
  <si>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</si>
  <si>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</si>
  <si>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</si>
  <si>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</si>
  <si>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</si>
  <si>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</si>
  <si>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</si>
  <si>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</si>
  <si>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</si>
  <si>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</si>
  <si>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</si>
  <si>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</si>
  <si>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</si>
  <si>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</si>
  <si>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</si>
  <si>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</si>
  <si>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</si>
  <si>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</si>
  <si>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</si>
  <si>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</si>
  <si>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</si>
  <si>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</si>
  <si>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</si>
  <si>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</si>
  <si>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</si>
  <si>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</si>
  <si>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</si>
  <si>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</si>
  <si>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</si>
  <si>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</si>
  <si>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</si>
  <si>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</si>
  <si>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</si>
  <si>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</si>
  <si>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</si>
  <si>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</si>
  <si>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</si>
  <si>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</si>
  <si>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</si>
  <si>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</si>
  <si>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</si>
  <si>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</si>
  <si>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</si>
  <si>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</si>
  <si>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</si>
  <si>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</si>
  <si>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</si>
  <si>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</si>
  <si>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</si>
  <si>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</si>
  <si>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</si>
  <si>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</si>
  <si>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</si>
  <si>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</si>
  <si>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</si>
  <si>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</si>
  <si>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</si>
  <si>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</si>
  <si>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</si>
  <si>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</si>
  <si>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</si>
  <si>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</si>
  <si>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</si>
  <si>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</si>
  <si>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</si>
  <si>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</si>
  <si>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</si>
  <si>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</si>
  <si>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</si>
  <si>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</si>
  <si>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</si>
  <si>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</si>
  <si>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</si>
  <si>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</si>
  <si>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</si>
  <si>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</si>
  <si>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</si>
  <si>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</si>
  <si>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</si>
  <si>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</si>
  <si>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</si>
  <si>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</si>
  <si>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</si>
  <si>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</si>
  <si>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</si>
  <si>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</si>
  <si>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</si>
  <si>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</si>
  <si>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</si>
  <si>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</si>
  <si>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</si>
  <si>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</si>
  <si>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</si>
  <si>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</si>
  <si>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</si>
  <si>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</si>
  <si>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</si>
  <si>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</si>
  <si>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</si>
  <si>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</si>
  <si>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</si>
  <si>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</si>
  <si>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</si>
  <si>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</si>
  <si>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</si>
  <si>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</si>
  <si>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</si>
  <si>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</si>
  <si>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</si>
  <si>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</si>
  <si>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</si>
  <si>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</si>
  <si>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</si>
  <si>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</si>
  <si>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</si>
  <si>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</si>
  <si>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</si>
  <si>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</si>
  <si>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</si>
  <si>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</si>
  <si>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</si>
  <si>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</si>
  <si>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</si>
  <si>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</si>
  <si>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</si>
  <si>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</si>
  <si>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</si>
  <si>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</si>
  <si>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</si>
  <si>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</si>
  <si>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</si>
  <si>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</si>
  <si>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</si>
  <si>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</si>
  <si>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</si>
  <si>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</si>
  <si>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</si>
  <si>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</si>
  <si>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</si>
  <si>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</si>
  <si>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</si>
  <si>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</si>
  <si>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</si>
  <si>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</si>
  <si>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</si>
  <si>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</si>
  <si>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</si>
  <si>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</si>
  <si>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</si>
  <si>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</si>
  <si>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</si>
  <si>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</si>
  <si>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</si>
  <si>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</si>
  <si>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香川県さぬき市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</si>
  <si>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</si>
  <si>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</si>
  <si>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</si>
  <si>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</si>
  <si>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</si>
  <si>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</si>
  <si>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</si>
  <si>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</si>
  <si>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</si>
  <si>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</si>
  <si>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</si>
  <si>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</si>
  <si>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</si>
  <si>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</si>
  <si>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</si>
  <si>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</si>
  <si>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</si>
  <si>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</si>
  <si>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</si>
  <si>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</si>
  <si>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</si>
  <si>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</si>
  <si>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</si>
  <si>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</si>
  <si>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</si>
  <si>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</si>
  <si>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</si>
  <si>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</si>
  <si>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</si>
  <si>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</si>
  <si>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</si>
  <si>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</si>
  <si>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</si>
  <si>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</si>
  <si>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</si>
  <si>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</si>
  <si>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</si>
  <si>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</si>
  <si>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</si>
  <si>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</si>
  <si>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</si>
  <si>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</si>
  <si>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</si>
  <si>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</si>
  <si>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</si>
  <si>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</si>
  <si>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</si>
  <si>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</si>
  <si>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</si>
  <si>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</si>
  <si>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</si>
  <si>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</si>
  <si>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</si>
  <si>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</si>
  <si>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</si>
  <si>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</si>
  <si>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</si>
  <si>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</si>
  <si>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</si>
  <si>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</si>
  <si>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</si>
  <si>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</si>
  <si>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</si>
  <si>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</si>
  <si>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</si>
  <si>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</si>
  <si>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</si>
  <si>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</si>
  <si>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</si>
  <si>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</si>
  <si>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</si>
  <si>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</si>
  <si>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</si>
  <si>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</si>
  <si>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</si>
  <si>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</si>
  <si>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</si>
  <si>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</si>
  <si>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</si>
  <si>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</si>
  <si>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</si>
  <si>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</si>
  <si>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</si>
  <si>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</si>
  <si>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</si>
  <si>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</si>
  <si>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</si>
  <si>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</si>
  <si>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</si>
  <si>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</si>
  <si>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</si>
  <si>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</si>
  <si>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</si>
  <si>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</si>
  <si>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</si>
  <si>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</si>
  <si>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</si>
  <si>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</si>
  <si>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</si>
  <si>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</si>
  <si>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</si>
  <si>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</si>
  <si>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</si>
  <si>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</si>
  <si>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</si>
  <si>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</si>
  <si>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</si>
  <si>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</si>
  <si>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</si>
  <si>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</si>
  <si>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</si>
  <si>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</si>
  <si>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</si>
  <si>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</si>
  <si>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</si>
  <si>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</si>
  <si>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</si>
  <si>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</si>
  <si>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</si>
  <si>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</si>
  <si>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</si>
  <si>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</si>
  <si>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</si>
  <si>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</si>
  <si>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</si>
  <si>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</si>
  <si>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</si>
  <si>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</si>
  <si>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</si>
  <si>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</si>
  <si>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</si>
  <si>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</si>
  <si>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</si>
  <si>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</si>
  <si>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</si>
  <si>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</si>
  <si>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</si>
  <si>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</si>
  <si>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</si>
  <si>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</si>
  <si>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</si>
  <si>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</si>
  <si>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</si>
  <si>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</si>
  <si>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</si>
  <si>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</si>
  <si>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</si>
  <si>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</si>
  <si>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</si>
  <si>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</si>
  <si>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</si>
  <si>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</si>
  <si>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</si>
  <si>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香川県さぬき市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</si>
  <si>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</si>
  <si>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</si>
  <si>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</si>
  <si>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</si>
  <si>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</si>
  <si>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</si>
  <si>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</si>
  <si>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</si>
  <si>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</si>
  <si>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</si>
  <si>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</si>
  <si>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</si>
  <si>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</si>
  <si>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</si>
  <si>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</si>
  <si>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</si>
  <si>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</si>
  <si>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</si>
  <si>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</si>
  <si>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</si>
  <si>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</si>
  <si>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</si>
  <si>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</si>
  <si>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</si>
  <si>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</si>
  <si>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</si>
  <si>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</si>
  <si>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</si>
  <si>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</si>
  <si>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</si>
  <si>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</si>
  <si>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</si>
  <si>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</si>
  <si>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</si>
  <si>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</si>
  <si>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</si>
  <si>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</si>
  <si>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</si>
  <si>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</si>
  <si>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</si>
  <si>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</si>
  <si>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</si>
  <si>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</si>
  <si>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</si>
  <si>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</si>
  <si>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</si>
  <si>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</si>
  <si>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漁業集落排水事業特別会計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</si>
  <si>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</si>
  <si>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</si>
  <si>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</si>
  <si>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</si>
  <si>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</si>
  <si>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</si>
  <si>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</si>
  <si>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</si>
  <si>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</si>
  <si>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</si>
  <si>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</si>
  <si>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</si>
  <si>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</si>
  <si>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</si>
  <si>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</si>
  <si>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</si>
  <si>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</si>
  <si>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</si>
  <si>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</si>
  <si>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</si>
  <si>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</si>
  <si>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</si>
  <si>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</si>
  <si>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</si>
  <si>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</si>
  <si>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</si>
  <si>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</si>
  <si>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</si>
  <si>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</si>
  <si>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</si>
  <si>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</si>
  <si>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</si>
  <si>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</si>
  <si>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</si>
  <si>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</si>
  <si>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</si>
  <si>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</si>
  <si>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</si>
  <si>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</si>
  <si>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</si>
  <si>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</si>
  <si>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</si>
  <si>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</si>
  <si>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</si>
  <si>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</si>
  <si>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</si>
  <si>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</si>
  <si>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</si>
  <si>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</si>
  <si>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</si>
  <si>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</si>
  <si>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</si>
  <si>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</si>
  <si>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</si>
  <si>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</si>
  <si>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</si>
  <si>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</si>
  <si>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</si>
  <si>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</si>
  <si>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</si>
  <si>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</si>
  <si>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</si>
  <si>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</si>
  <si>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</si>
  <si>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</si>
  <si>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</si>
  <si>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</si>
  <si>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</si>
  <si>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</si>
  <si>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</si>
  <si>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</si>
  <si>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</si>
  <si>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</si>
  <si>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</si>
  <si>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</si>
  <si>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</si>
  <si>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漁業集落排水事業特別会計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</si>
  <si>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</si>
  <si>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</si>
  <si>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</si>
  <si>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</si>
  <si>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</si>
  <si>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</si>
  <si>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</si>
  <si>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</si>
  <si>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</si>
  <si>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</si>
  <si>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</si>
  <si>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</si>
  <si>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</si>
  <si>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</si>
  <si>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</si>
  <si>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</si>
  <si>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</si>
  <si>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</si>
  <si>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</si>
  <si>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</si>
  <si>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</si>
  <si>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</si>
  <si>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</si>
  <si>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</si>
  <si>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</si>
  <si>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</si>
  <si>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</si>
  <si>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</si>
  <si>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</si>
  <si>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</si>
  <si>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</si>
  <si>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</si>
  <si>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</si>
  <si>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</si>
  <si>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</si>
  <si>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</si>
  <si>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</si>
  <si>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</si>
  <si>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</si>
  <si>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</si>
  <si>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</si>
  <si>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</si>
  <si>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</si>
  <si>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</si>
  <si>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</si>
  <si>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</si>
  <si>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</si>
  <si>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</si>
  <si>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</si>
  <si>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</si>
  <si>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</si>
  <si>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</si>
  <si>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</si>
  <si>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</si>
  <si>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</si>
  <si>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</si>
  <si>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</si>
  <si>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</si>
  <si>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</si>
  <si>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</si>
  <si>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</si>
  <si>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</si>
  <si>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</si>
  <si>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</si>
  <si>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</si>
  <si>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</si>
  <si>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</si>
  <si>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</si>
  <si>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</si>
  <si>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</si>
  <si>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</si>
  <si>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</si>
  <si>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</si>
  <si>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</si>
  <si>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</si>
  <si>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</si>
  <si>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</si>
  <si>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</si>
  <si>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</si>
  <si>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</si>
  <si>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</si>
  <si>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</si>
  <si>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</si>
  <si>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</si>
  <si>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</si>
  <si>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</si>
  <si>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</si>
  <si>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</si>
  <si>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</si>
  <si>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</si>
  <si>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</si>
  <si>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0.64</t>
  </si>
  <si>
    <t>▲ 1.16</t>
  </si>
  <si>
    <t>一般会計</t>
  </si>
  <si>
    <t>病院事業会計</t>
  </si>
  <si>
    <t>公共下水道事業特別会計</t>
  </si>
  <si>
    <t>国民健康保険事業特別会計</t>
  </si>
  <si>
    <t>建設残土処分場事業特別会計</t>
  </si>
  <si>
    <t>▲ 0.41</t>
  </si>
  <si>
    <t>▲ 0.09</t>
  </si>
  <si>
    <t>介護保険事業特別会計</t>
  </si>
  <si>
    <t>介護サービス事業特別会計</t>
  </si>
  <si>
    <t>共通商品券発行事業特別会計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</si>
  <si>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</si>
  <si>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</si>
  <si>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</si>
  <si>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</si>
  <si>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</si>
  <si>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</si>
  <si>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</si>
  <si>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</si>
  <si>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さぬき市土地開発公社</t>
    <rPh sb="3" eb="4">
      <t>シ</t>
    </rPh>
    <rPh sb="4" eb="6">
      <t>トチ</t>
    </rPh>
    <rPh sb="6" eb="8">
      <t>カイハツ</t>
    </rPh>
    <rPh sb="8" eb="10">
      <t>コウシャ</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</si>
  <si>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</si>
  <si>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</si>
  <si>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</si>
  <si>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</si>
  <si>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</si>
  <si>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t>
    <phoneticPr fontId="2"/>
  </si>
  <si>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</si>
  <si>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</si>
  <si>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</si>
  <si>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</si>
  <si>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</si>
  <si>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</si>
  <si>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</si>
  <si>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</si>
  <si>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</si>
  <si>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</si>
  <si>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</si>
  <si>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</si>
  <si>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振興基金</t>
    <rPh sb="0" eb="2">
      <t>シンコウ</t>
    </rPh>
    <rPh sb="2" eb="4">
      <t>キキン</t>
    </rPh>
    <phoneticPr fontId="2"/>
  </si>
  <si>
    <t>防災基金</t>
    <rPh sb="0" eb="2">
      <t>ボウサイ</t>
    </rPh>
    <rPh sb="2" eb="4">
      <t>キキン</t>
    </rPh>
    <phoneticPr fontId="2"/>
  </si>
  <si>
    <t>地域福祉基金</t>
    <rPh sb="0" eb="2">
      <t>チイキ</t>
    </rPh>
    <rPh sb="2" eb="4">
      <t>フクシ</t>
    </rPh>
    <rPh sb="4" eb="6">
      <t>キキン</t>
    </rPh>
    <phoneticPr fontId="2"/>
  </si>
  <si>
    <t>教育文化振興基金</t>
    <rPh sb="0" eb="2">
      <t>キョウイク</t>
    </rPh>
    <rPh sb="2" eb="4">
      <t>ブンカ</t>
    </rPh>
    <rPh sb="4" eb="6">
      <t>シンコウ</t>
    </rPh>
    <rPh sb="6" eb="8">
      <t>キキン</t>
    </rPh>
    <phoneticPr fontId="2"/>
  </si>
  <si>
    <t>地域雇用創出基金</t>
    <rPh sb="0" eb="2">
      <t>チイキ</t>
    </rPh>
    <rPh sb="2" eb="4">
      <t>コヨウ</t>
    </rPh>
    <rPh sb="4" eb="6">
      <t>ソウシュツ</t>
    </rPh>
    <rPh sb="6" eb="8">
      <t>キキン</t>
    </rPh>
    <phoneticPr fontId="2"/>
  </si>
  <si>
    <t>-</t>
    <phoneticPr fontId="2"/>
  </si>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</sst>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51C3-448D-9CB9-D0587BBD75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33160</c:v>
                </c:pt>
                <c:pt idx="1">
                  <c:v>36883</c:v>
                </c:pt>
                <c:pt idx="2">
                  <c:v>77550</c:v>
                </c:pt>
                <c:pt idx="3">
                  <c:v>103140</c:v>
                </c:pt>
                <c:pt idx="4">
                  <c:v>38095</c:v>
                </c:pt>
              </c:numCache>
            </c:numRef>
          </c:val>
          <c:smooth val="0"/>
          <c:extLst>
            <c:ext xmlns:c16="http://schemas.microsoft.com/office/drawing/2014/chart" uri="{C3380CC4-5D6E-409C-BE32-E72D297353CC}">
              <c16:uniqueId val="{00000001-51C3-448D-9CB9-D0587BBD75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5.83</c:v>
                </c:pt>
                <c:pt idx="1">
                  <c:v>4.46</c:v>
                </c:pt>
                <c:pt idx="2">
                  <c:v>4.82</c:v>
                </c:pt>
                <c:pt idx="3">
                  <c:v>5.8</c:v>
                </c:pt>
                <c:pt idx="4">
                  <c:v>6.43</c:v>
                </c:pt>
              </c:numCache>
            </c:numRef>
          </c:val>
          <c:extLst>
            <c:ext xmlns:c16="http://schemas.microsoft.com/office/drawing/2014/chart" uri="{C3380CC4-5D6E-409C-BE32-E72D297353CC}">
              <c16:uniqueId val="{00000000-DFB6-4CB5-B113-FB0B1ED4B3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44.09</c:v>
                </c:pt>
                <c:pt idx="1">
                  <c:v>48.43</c:v>
                </c:pt>
                <c:pt idx="2">
                  <c:v>48.81</c:v>
                </c:pt>
                <c:pt idx="3">
                  <c:v>48.54</c:v>
                </c:pt>
                <c:pt idx="4">
                  <c:v>46.65</c:v>
                </c:pt>
              </c:numCache>
            </c:numRef>
          </c:val>
          <c:extLst>
            <c:ext xmlns:c16="http://schemas.microsoft.com/office/drawing/2014/chart" uri="{C3380CC4-5D6E-409C-BE32-E72D297353CC}">
              <c16:uniqueId val="{00000001-DFB6-4CB5-B113-FB0B1ED4B3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3.99</c:v>
                </c:pt>
                <c:pt idx="1">
                  <c:v>1.94</c:v>
                </c:pt>
                <c:pt idx="2">
                  <c:v>-0.64</c:v>
                </c:pt>
                <c:pt idx="3">
                  <c:v>0.26</c:v>
                </c:pt>
                <c:pt idx="4">
                  <c:v>-1.1599999999999999</c:v>
                </c:pt>
              </c:numCache>
            </c:numRef>
          </c:val>
          <c:smooth val="0"/>
          <c:extLst>
            <c:ext xmlns:c16="http://schemas.microsoft.com/office/drawing/2014/chart" uri="{C3380CC4-5D6E-409C-BE32-E72D297353CC}">
              <c16:uniqueId val="{00000002-DFB6-4CB5-B113-FB0B1ED4B3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6.81</c:v>
                </c:pt>
                <c:pt idx="2">
                  <c:v>#N/A</c:v>
                </c:pt>
                <c:pt idx="3">
                  <c:v>7.38</c:v>
                </c:pt>
                <c:pt idx="4">
                  <c:v>#N/A</c:v>
                </c:pt>
                <c:pt idx="5">
                  <c:v>6.89</c:v>
                </c:pt>
                <c:pt idx="6">
                  <c:v>#N/A</c:v>
                </c:pt>
                <c:pt idx="7">
                  <c:v>0.03</c:v>
                </c:pt>
                <c:pt idx="8">
                  <c:v>#N/A</c:v>
                </c:pt>
                <c:pt idx="9">
                  <c:v>7.0000000000000007E-2</c:v>
                </c:pt>
              </c:numCache>
            </c:numRef>
          </c:val>
          <c:extLst>
            <c:ext xmlns:c16="http://schemas.microsoft.com/office/drawing/2014/chart" uri="{C3380CC4-5D6E-409C-BE32-E72D297353CC}">
              <c16:uniqueId val="{00000000-C1AF-4B90-A489-4BDB6EBC8D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AF-4B90-A489-4BDB6EBC8D78}"/>
            </c:ext>
          </c:extLst>
        </c:ser>
        <c:ser>
          <c:idx val="2"/>
          <c:order val="2"/>
          <c:tx>
            <c:strRef>
              <c:f>データシート!$A$29</c:f>
              <c:strCache>
                <c:ptCount val="1"/>
                <c:pt idx="0">
                  <c:v>共通商品券発行事業特別会計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0.14000000000000001</c:v>
                </c:pt>
                <c:pt idx="4">
                  <c:v>#N/A</c:v>
                </c:pt>
                <c:pt idx="5">
                  <c:v>0.13</c:v>
                </c:pt>
                <c:pt idx="6">
                  <c:v>#N/A</c:v>
                </c:pt>
                <c:pt idx="7">
                  <c:v>0.1</c:v>
                </c:pt>
                <c:pt idx="8">
                  <c:v>#N/A</c:v>
                </c:pt>
                <c:pt idx="9">
                  <c:v>0.1</c:v>
                </c:pt>
              </c:numCache>
            </c:numRef>
          </c:val>
          <c:extLst>
            <c:ext xmlns:c16="http://schemas.microsoft.com/office/drawing/2014/chart" uri="{C3380CC4-5D6E-409C-BE32-E72D297353CC}">
              <c16:uniqueId val="{00000002-C1AF-4B90-A489-4BDB6EBC8D78}"/>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0.1</c:v>
                </c:pt>
                <c:pt idx="4">
                  <c:v>#N/A</c:v>
                </c:pt>
                <c:pt idx="5">
                  <c:v>0.11</c:v>
                </c:pt>
                <c:pt idx="6">
                  <c:v>#N/A</c:v>
                </c:pt>
                <c:pt idx="7">
                  <c:v>0.13</c:v>
                </c:pt>
                <c:pt idx="8">
                  <c:v>#N/A</c:v>
                </c:pt>
                <c:pt idx="9">
                  <c:v>0.12</c:v>
                </c:pt>
              </c:numCache>
            </c:numRef>
          </c:val>
          <c:extLst>
            <c:ext xmlns:c16="http://schemas.microsoft.com/office/drawing/2014/chart" uri="{C3380CC4-5D6E-409C-BE32-E72D297353CC}">
              <c16:uniqueId val="{00000003-C1AF-4B90-A489-4BDB6EBC8D78}"/>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0.56000000000000005</c:v>
                </c:pt>
                <c:pt idx="2">
                  <c:v>#N/A</c:v>
                </c:pt>
                <c:pt idx="3">
                  <c:v>0.64</c:v>
                </c:pt>
                <c:pt idx="4">
                  <c:v>#N/A</c:v>
                </c:pt>
                <c:pt idx="5">
                  <c:v>0.26</c:v>
                </c:pt>
                <c:pt idx="6">
                  <c:v>#N/A</c:v>
                </c:pt>
                <c:pt idx="7">
                  <c:v>0.63</c:v>
                </c:pt>
                <c:pt idx="8">
                  <c:v>#N/A</c:v>
                </c:pt>
                <c:pt idx="9">
                  <c:v>0.48</c:v>
                </c:pt>
              </c:numCache>
            </c:numRef>
          </c:val>
          <c:extLst>
            <c:ext xmlns:c16="http://schemas.microsoft.com/office/drawing/2014/chart" uri="{C3380CC4-5D6E-409C-BE32-E72D297353CC}">
              <c16:uniqueId val="{00000004-C1AF-4B90-A489-4BDB6EBC8D78}"/>
            </c:ext>
          </c:extLst>
        </c:ser>
        <c:ser>
          <c:idx val="5"/>
          <c:order val="5"/>
          <c:tx>
            <c:strRef>
              <c:f>データシート!$A$32</c:f>
              <c:strCache>
                <c:ptCount val="1"/>
                <c:pt idx="0">
                  <c:v>建設残土処分場事業特別会計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0.41</c:v>
                </c:pt>
                <c:pt idx="1">
                  <c:v>#N/A</c:v>
                </c:pt>
                <c:pt idx="2">
                  <c:v>0.09</c:v>
                </c:pt>
                <c:pt idx="3">
                  <c:v>#N/A</c:v>
                </c:pt>
                <c:pt idx="4">
                  <c:v>#N/A</c:v>
                </c:pt>
                <c:pt idx="5">
                  <c:v>0.28999999999999998</c:v>
                </c:pt>
                <c:pt idx="6">
                  <c:v>#N/A</c:v>
                </c:pt>
                <c:pt idx="7">
                  <c:v>0.4</c:v>
                </c:pt>
                <c:pt idx="8">
                  <c:v>#N/A</c:v>
                </c:pt>
                <c:pt idx="9">
                  <c:v>0.64</c:v>
                </c:pt>
              </c:numCache>
            </c:numRef>
          </c:val>
          <c:extLst>
            <c:ext xmlns:c16="http://schemas.microsoft.com/office/drawing/2014/chart" uri="{C3380CC4-5D6E-409C-BE32-E72D297353CC}">
              <c16:uniqueId val="{00000005-C1AF-4B90-A489-4BDB6EBC8D7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1.32</c:v>
                </c:pt>
                <c:pt idx="4">
                  <c:v>#N/A</c:v>
                </c:pt>
                <c:pt idx="5">
                  <c:v>1.79</c:v>
                </c:pt>
                <c:pt idx="6">
                  <c:v>#N/A</c:v>
                </c:pt>
                <c:pt idx="7">
                  <c:v>1.8</c:v>
                </c:pt>
                <c:pt idx="8">
                  <c:v>#N/A</c:v>
                </c:pt>
                <c:pt idx="9">
                  <c:v>1.84</c:v>
                </c:pt>
              </c:numCache>
            </c:numRef>
          </c:val>
          <c:extLst>
            <c:ext xmlns:c16="http://schemas.microsoft.com/office/drawing/2014/chart" uri="{C3380CC4-5D6E-409C-BE32-E72D297353CC}">
              <c16:uniqueId val="{00000006-C1AF-4B90-A489-4BDB6EBC8D7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2.2400000000000002</c:v>
                </c:pt>
              </c:numCache>
            </c:numRef>
          </c:val>
          <c:extLst>
            <c:ext xmlns:c16="http://schemas.microsoft.com/office/drawing/2014/chart" uri="{C3380CC4-5D6E-409C-BE32-E72D297353CC}">
              <c16:uniqueId val="{00000007-C1AF-4B90-A489-4BDB6EBC8D7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6.97</c:v>
                </c:pt>
                <c:pt idx="2">
                  <c:v>#N/A</c:v>
                </c:pt>
                <c:pt idx="3">
                  <c:v>6.37</c:v>
                </c:pt>
                <c:pt idx="4">
                  <c:v>#N/A</c:v>
                </c:pt>
                <c:pt idx="5">
                  <c:v>5.49</c:v>
                </c:pt>
                <c:pt idx="6">
                  <c:v>#N/A</c:v>
                </c:pt>
                <c:pt idx="7">
                  <c:v>5.4</c:v>
                </c:pt>
                <c:pt idx="8">
                  <c:v>#N/A</c:v>
                </c:pt>
                <c:pt idx="9">
                  <c:v>3.73</c:v>
                </c:pt>
              </c:numCache>
            </c:numRef>
          </c:val>
          <c:extLst>
            <c:ext xmlns:c16="http://schemas.microsoft.com/office/drawing/2014/chart" uri="{C3380CC4-5D6E-409C-BE32-E72D297353CC}">
              <c16:uniqueId val="{00000008-C1AF-4B90-A489-4BDB6EBC8D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6.01</c:v>
                </c:pt>
                <c:pt idx="2">
                  <c:v>#N/A</c:v>
                </c:pt>
                <c:pt idx="3">
                  <c:v>4.4000000000000004</c:v>
                </c:pt>
                <c:pt idx="4">
                  <c:v>#N/A</c:v>
                </c:pt>
                <c:pt idx="5">
                  <c:v>4.3899999999999997</c:v>
                </c:pt>
                <c:pt idx="6">
                  <c:v>#N/A</c:v>
                </c:pt>
                <c:pt idx="7">
                  <c:v>5.29</c:v>
                </c:pt>
                <c:pt idx="8">
                  <c:v>#N/A</c:v>
                </c:pt>
                <c:pt idx="9">
                  <c:v>5.68</c:v>
                </c:pt>
              </c:numCache>
            </c:numRef>
          </c:val>
          <c:extLst>
            <c:ext xmlns:c16="http://schemas.microsoft.com/office/drawing/2014/chart" uri="{C3380CC4-5D6E-409C-BE32-E72D297353CC}">
              <c16:uniqueId val="{00000009-C1AF-4B90-A489-4BDB6EBC8D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3468</c:v>
                </c:pt>
                <c:pt idx="5">
                  <c:v>3358</c:v>
                </c:pt>
                <c:pt idx="8">
                  <c:v>3179</c:v>
                </c:pt>
                <c:pt idx="11">
                  <c:v>3245</c:v>
                </c:pt>
                <c:pt idx="14">
                  <c:v>3316</c:v>
                </c:pt>
              </c:numCache>
            </c:numRef>
          </c:val>
          <c:extLst>
            <c:ext xmlns:c16="http://schemas.microsoft.com/office/drawing/2014/chart" uri="{C3380CC4-5D6E-409C-BE32-E72D297353CC}">
              <c16:uniqueId val="{00000000-8CB5-476D-96F3-753CC303DD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B5-476D-96F3-753CC303DD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6</c:v>
                </c:pt>
                <c:pt idx="6">
                  <c:v>6</c:v>
                </c:pt>
                <c:pt idx="9">
                  <c:v>7</c:v>
                </c:pt>
                <c:pt idx="12">
                  <c:v>7</c:v>
                </c:pt>
              </c:numCache>
            </c:numRef>
          </c:val>
          <c:extLst>
            <c:ext xmlns:c16="http://schemas.microsoft.com/office/drawing/2014/chart" uri="{C3380CC4-5D6E-409C-BE32-E72D297353CC}">
              <c16:uniqueId val="{00000002-8CB5-476D-96F3-753CC303DD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231</c:v>
                </c:pt>
                <c:pt idx="3">
                  <c:v>250</c:v>
                </c:pt>
                <c:pt idx="6">
                  <c:v>78</c:v>
                </c:pt>
                <c:pt idx="9">
                  <c:v>79</c:v>
                </c:pt>
                <c:pt idx="12">
                  <c:v>71</c:v>
                </c:pt>
              </c:numCache>
            </c:numRef>
          </c:val>
          <c:extLst>
            <c:ext xmlns:c16="http://schemas.microsoft.com/office/drawing/2014/chart" uri="{C3380CC4-5D6E-409C-BE32-E72D297353CC}">
              <c16:uniqueId val="{00000003-8CB5-476D-96F3-753CC303DD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1410</c:v>
                </c:pt>
                <c:pt idx="3">
                  <c:v>1543</c:v>
                </c:pt>
                <c:pt idx="6">
                  <c:v>1438</c:v>
                </c:pt>
                <c:pt idx="9">
                  <c:v>1431</c:v>
                </c:pt>
                <c:pt idx="12">
                  <c:v>1400</c:v>
                </c:pt>
              </c:numCache>
            </c:numRef>
          </c:val>
          <c:extLst>
            <c:ext xmlns:c16="http://schemas.microsoft.com/office/drawing/2014/chart" uri="{C3380CC4-5D6E-409C-BE32-E72D297353CC}">
              <c16:uniqueId val="{00000004-8CB5-476D-96F3-753CC303DD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B5-476D-96F3-753CC303DD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B5-476D-96F3-753CC303DD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3363</c:v>
                </c:pt>
                <c:pt idx="3">
                  <c:v>3148</c:v>
                </c:pt>
                <c:pt idx="6">
                  <c:v>3169</c:v>
                </c:pt>
                <c:pt idx="9">
                  <c:v>3387</c:v>
                </c:pt>
                <c:pt idx="12">
                  <c:v>3574</c:v>
                </c:pt>
              </c:numCache>
            </c:numRef>
          </c:val>
          <c:extLst>
            <c:ext xmlns:c16="http://schemas.microsoft.com/office/drawing/2014/chart" uri="{C3380CC4-5D6E-409C-BE32-E72D297353CC}">
              <c16:uniqueId val="{00000007-8CB5-476D-96F3-753CC303DD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1541</c:v>
                </c:pt>
                <c:pt idx="2">
                  <c:v>#N/A</c:v>
                </c:pt>
                <c:pt idx="3">
                  <c:v>#N/A</c:v>
                </c:pt>
                <c:pt idx="4">
                  <c:v>1589</c:v>
                </c:pt>
                <c:pt idx="5">
                  <c:v>#N/A</c:v>
                </c:pt>
                <c:pt idx="6">
                  <c:v>#N/A</c:v>
                </c:pt>
                <c:pt idx="7">
                  <c:v>1512</c:v>
                </c:pt>
                <c:pt idx="8">
                  <c:v>#N/A</c:v>
                </c:pt>
                <c:pt idx="9">
                  <c:v>#N/A</c:v>
                </c:pt>
                <c:pt idx="10">
                  <c:v>1659</c:v>
                </c:pt>
                <c:pt idx="11">
                  <c:v>#N/A</c:v>
                </c:pt>
                <c:pt idx="12">
                  <c:v>#N/A</c:v>
                </c:pt>
                <c:pt idx="13">
                  <c:v>1736</c:v>
                </c:pt>
                <c:pt idx="14">
                  <c:v>#N/A</c:v>
                </c:pt>
              </c:numCache>
            </c:numRef>
          </c:val>
          <c:smooth val="0"/>
          <c:extLst>
            <c:ext xmlns:c16="http://schemas.microsoft.com/office/drawing/2014/chart" uri="{C3380CC4-5D6E-409C-BE32-E72D297353CC}">
              <c16:uniqueId val="{00000008-8CB5-476D-96F3-753CC303DD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30965</c:v>
                </c:pt>
                <c:pt idx="5">
                  <c:v>30539</c:v>
                </c:pt>
                <c:pt idx="8">
                  <c:v>30928</c:v>
                </c:pt>
                <c:pt idx="11">
                  <c:v>30580</c:v>
                </c:pt>
                <c:pt idx="14">
                  <c:v>29407</c:v>
                </c:pt>
              </c:numCache>
            </c:numRef>
          </c:val>
          <c:extLst>
            <c:ext xmlns:c16="http://schemas.microsoft.com/office/drawing/2014/chart" uri="{C3380CC4-5D6E-409C-BE32-E72D297353CC}">
              <c16:uniqueId val="{00000000-9BE6-44A5-AFC3-F21169DE62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625</c:v>
                </c:pt>
                <c:pt idx="5">
                  <c:v>473</c:v>
                </c:pt>
                <c:pt idx="8">
                  <c:v>382</c:v>
                </c:pt>
                <c:pt idx="11">
                  <c:v>305</c:v>
                </c:pt>
                <c:pt idx="14">
                  <c:v>259</c:v>
                </c:pt>
              </c:numCache>
            </c:numRef>
          </c:val>
          <c:extLst>
            <c:ext xmlns:c16="http://schemas.microsoft.com/office/drawing/2014/chart" uri="{C3380CC4-5D6E-409C-BE32-E72D297353CC}">
              <c16:uniqueId val="{00000001-9BE6-44A5-AFC3-F21169DE62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12938</c:v>
                </c:pt>
                <c:pt idx="5">
                  <c:v>13915</c:v>
                </c:pt>
                <c:pt idx="8">
                  <c:v>14309</c:v>
                </c:pt>
                <c:pt idx="11">
                  <c:v>14054</c:v>
                </c:pt>
                <c:pt idx="14">
                  <c:v>13988</c:v>
                </c:pt>
              </c:numCache>
            </c:numRef>
          </c:val>
          <c:extLst>
            <c:ext xmlns:c16="http://schemas.microsoft.com/office/drawing/2014/chart" uri="{C3380CC4-5D6E-409C-BE32-E72D297353CC}">
              <c16:uniqueId val="{00000002-9BE6-44A5-AFC3-F21169DE62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E6-44A5-AFC3-F21169DE62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E6-44A5-AFC3-F21169DE62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E6-44A5-AFC3-F21169DE62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2543</c:v>
                </c:pt>
                <c:pt idx="3">
                  <c:v>2368</c:v>
                </c:pt>
                <c:pt idx="6">
                  <c:v>2213</c:v>
                </c:pt>
                <c:pt idx="9">
                  <c:v>1969</c:v>
                </c:pt>
                <c:pt idx="12">
                  <c:v>1940</c:v>
                </c:pt>
              </c:numCache>
            </c:numRef>
          </c:val>
          <c:extLst>
            <c:ext xmlns:c16="http://schemas.microsoft.com/office/drawing/2014/chart" uri="{C3380CC4-5D6E-409C-BE32-E72D297353CC}">
              <c16:uniqueId val="{00000006-9BE6-44A5-AFC3-F21169DE62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767</c:v>
                </c:pt>
                <c:pt idx="3">
                  <c:v>507</c:v>
                </c:pt>
                <c:pt idx="6">
                  <c:v>447</c:v>
                </c:pt>
                <c:pt idx="9">
                  <c:v>502</c:v>
                </c:pt>
                <c:pt idx="12">
                  <c:v>572</c:v>
                </c:pt>
              </c:numCache>
            </c:numRef>
          </c:val>
          <c:extLst>
            <c:ext xmlns:c16="http://schemas.microsoft.com/office/drawing/2014/chart" uri="{C3380CC4-5D6E-409C-BE32-E72D297353CC}">
              <c16:uniqueId val="{00000007-9BE6-44A5-AFC3-F21169DE62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12976</c:v>
                </c:pt>
                <c:pt idx="3">
                  <c:v>12410</c:v>
                </c:pt>
                <c:pt idx="6">
                  <c:v>12273</c:v>
                </c:pt>
                <c:pt idx="9">
                  <c:v>11962</c:v>
                </c:pt>
                <c:pt idx="12">
                  <c:v>11389</c:v>
                </c:pt>
              </c:numCache>
            </c:numRef>
          </c:val>
          <c:extLst>
            <c:ext xmlns:c16="http://schemas.microsoft.com/office/drawing/2014/chart" uri="{C3380CC4-5D6E-409C-BE32-E72D297353CC}">
              <c16:uniqueId val="{00000008-9BE6-44A5-AFC3-F21169DE62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700</c:v>
                </c:pt>
                <c:pt idx="3">
                  <c:v>697</c:v>
                </c:pt>
                <c:pt idx="6">
                  <c:v>593</c:v>
                </c:pt>
                <c:pt idx="9">
                  <c:v>534</c:v>
                </c:pt>
                <c:pt idx="12">
                  <c:v>528</c:v>
                </c:pt>
              </c:numCache>
            </c:numRef>
          </c:val>
          <c:extLst>
            <c:ext xmlns:c16="http://schemas.microsoft.com/office/drawing/2014/chart" uri="{C3380CC4-5D6E-409C-BE32-E72D297353CC}">
              <c16:uniqueId val="{00000009-9BE6-44A5-AFC3-F21169DE62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24367</c:v>
                </c:pt>
                <c:pt idx="3">
                  <c:v>23789</c:v>
                </c:pt>
                <c:pt idx="6">
                  <c:v>24965</c:v>
                </c:pt>
                <c:pt idx="9">
                  <c:v>26148</c:v>
                </c:pt>
                <c:pt idx="12">
                  <c:v>24468</c:v>
                </c:pt>
              </c:numCache>
            </c:numRef>
          </c:val>
          <c:extLst>
            <c:ext xmlns:c16="http://schemas.microsoft.com/office/drawing/2014/chart" uri="{C3380CC4-5D6E-409C-BE32-E72D297353CC}">
              <c16:uniqueId val="{0000000A-9BE6-44A5-AFC3-F21169DE62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E6-44A5-AFC3-F21169DE62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7404</c:v>
                </c:pt>
                <c:pt idx="1">
                  <c:v>7303</c:v>
                </c:pt>
                <c:pt idx="2">
                  <c:v>7031</c:v>
                </c:pt>
              </c:numCache>
            </c:numRef>
          </c:val>
          <c:extLst>
            <c:ext xmlns:c16="http://schemas.microsoft.com/office/drawing/2014/chart" uri="{C3380CC4-5D6E-409C-BE32-E72D297353CC}">
              <c16:uniqueId val="{00000000-90E1-4D7E-81E2-ED28BCFDC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c:v>
                </c:pt>
                <c:pt idx="1">
                  <c:v>35</c:v>
                </c:pt>
                <c:pt idx="2">
                  <c:v>35</c:v>
                </c:pt>
              </c:numCache>
            </c:numRef>
          </c:val>
          <c:extLst>
            <c:ext xmlns:c16="http://schemas.microsoft.com/office/drawing/2014/chart" uri="{C3380CC4-5D6E-409C-BE32-E72D297353CC}">
              <c16:uniqueId val="{00000001-90E1-4D7E-81E2-ED28BCFDC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9447</c:v>
                </c:pt>
                <c:pt idx="1">
                  <c:v>9215</c:v>
                </c:pt>
                <c:pt idx="2">
                  <c:v>9378</c:v>
                </c:pt>
              </c:numCache>
            </c:numRef>
          </c:val>
          <c:extLst>
            <c:ext xmlns:c16="http://schemas.microsoft.com/office/drawing/2014/chart" uri="{C3380CC4-5D6E-409C-BE32-E72D297353CC}">
              <c16:uniqueId val="{00000002-90E1-4D7E-81E2-ED28BCFDCB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400">
              <a:latin typeface="ＭＳ ゴシック" pitchFamily="49" charset="-128"/>
              <a:ea typeface="ＭＳ ゴシック" pitchFamily="49" charset="-128"/>
            </a:rPr>
            <a:t>　しかしながら、令和元年度においては、前年度に実施した寒川庁舎整備事業や統合小学校整備事業などの大型建設事業に係る市債償還がはじまり、元利償還金が約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千万円増加した。令和元年度も引き続き大型建設事業を実施しているため、翌年度の元利償還金も増加する見込みである。</a:t>
          </a:r>
        </a:p>
        <a:p>
          <a:r>
            <a:rPr kumimoji="1" lang="ja-JP" altLang="en-US" sz="1400">
              <a:latin typeface="ＭＳ ゴシック" pitchFamily="49" charset="-128"/>
              <a:ea typeface="ＭＳ ゴシック" pitchFamily="49" charset="-128"/>
            </a:rPr>
            <a:t>　今後は、投資的事業の選択と集中を今以上に実施し、比率の抑制に努める。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定員適正化計画に基づく職員数の削減により退職手当負担金見込額が減少傾向にあるほか、寒川庁舎整備事業などの大型建設事業が概ね終了したことにより、地方債の現在高が減少し、前年度比で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千万円減少した。</a:t>
          </a:r>
        </a:p>
        <a:p>
          <a:r>
            <a:rPr kumimoji="1" lang="ja-JP" altLang="en-US" sz="1400">
              <a:latin typeface="ＭＳ ゴシック" pitchFamily="49" charset="-128"/>
              <a:ea typeface="ＭＳ ゴシック" pitchFamily="49" charset="-128"/>
            </a:rPr>
            <a:t>　また、充当可能財源等においては、合併算定替の終了などにより、基準財政需要額が大幅に減少したことにより、前年度比で約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千万円の減少となっている。</a:t>
          </a:r>
        </a:p>
        <a:p>
          <a:r>
            <a:rPr kumimoji="1" lang="ja-JP" altLang="en-US" sz="1400">
              <a:latin typeface="ＭＳ ゴシック" pitchFamily="49" charset="-128"/>
              <a:ea typeface="ＭＳ ゴシック" pitchFamily="49" charset="-128"/>
            </a:rPr>
            <a:t>　本市の将来負担比率は、平成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マイナスで推移しているが、近年の大型建設事業の実施などにより、将来負担額が増加し、充当可能財源等は減少し、比率が悪化傾向にあるため、より一層の事業精査や経費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・市民税、地方交付税の減収などにより財政調整基金を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億円、企業立地促進関連事業の実施により、地域雇用創出基金を約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千万円、小学校改築工事に伴い教育文化振興基金に約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年度までは基金残高が増加傾向であったものの、平成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一般財源の減収や大規模建設事業の実施により減少に転じている。南海トラフ巨大地震などの臨時的に莫大な財政負担が生じる可能性に備えるためにも、事業の選択と集中による健全な財政運営を行い、一定規模の基金を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・地域雇用創出基金：企業立地や中小企業者の雇用創出を伴う事業拡大等を促進し、雇用の確保や地域経済の活性化を図るため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・教育文化振興基金：翌年度以降の学校の改築事業などに備え、約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・地域雇用創出基金：利子分を積み立てた一方で、企業立地促進助成金や住宅リフォームへの補助金等の財源として、約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千万円を充当したたことによる減額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・振興基金：合併特例債を財源として積み立てた当該基金について、今後は新市建設計画に位置付けられた普通建設事業などに対して、一定の充当基準の範囲内で、計画的に活用することとする。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・地域雇用振興基金：今後も企業立地や中小企業者の雇用創出を伴う事業拡大等を促進するため、当該基金の積増しを検討する。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・教育文化振興基金：今後、学校の改修事業や公民館整備事業等の大型建設事業が見込まれることから、翌年度の積増しを検討し、建設事業の財源として活用する。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市税の減収、合併算定替の終了による普通交付税の縮減等により一般財源が不足することに加え、大型建設事業の実施等により歳出が増加したことにより、取崩額が積立額を上回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年）末時点で、標準財政規模の約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億円以上の残高を目標としている。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減少している。人口の減少や少子高齢化に加え、市内に中心となる産業がないことなどにより、財政基盤が弱く、類似団体平均値を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下回っている。今後は企業誘致を含めた商工業振興や進展する人口減少対策として、移住・定住促進に注力し、持続的な税収の確保に努める。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98072</xdr:rowOff>
    </xdr:to>
    <xdr:cxnSp macro="">
      <xdr:nvCxnSpPr>
        <xdr:cNvPr id="69" name="直線コネクタ 68"/>
        <xdr:cNvCxnSpPr/>
      </xdr:nvCxnSpPr>
      <xdr:spPr>
        <a:xfrm>
          <a:off x="4114800" y="76284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xdr:cNvCxnSpPr/>
      </xdr:nvCxnSpPr>
      <xdr:spPr>
        <a:xfrm>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84667</xdr:rowOff>
    </xdr:to>
    <xdr:cxnSp macro="">
      <xdr:nvCxnSpPr>
        <xdr:cNvPr id="75" name="直線コネクタ 74"/>
        <xdr:cNvCxnSpPr/>
      </xdr:nvCxnSpPr>
      <xdr:spPr>
        <a:xfrm flipV="1">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47272</xdr:rowOff>
    </xdr:from>
    <xdr:to>
      <xdr:col>23</xdr:col>
      <xdr:colOff>184150</xdr:colOff>
      <xdr:row>44</xdr:row>
      <xdr:rowOff>148872</xdr:rowOff>
    </xdr:to>
    <xdr:sp macro="" textlink="">
      <xdr:nvSpPr>
        <xdr:cNvPr id="88" name="楕円 87"/>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114599</xdr:rowOff>
    </xdr:from>
    <xdr:ext cx="762000" cy="259045"/>
    <xdr:sp macro="" textlink="">
      <xdr:nvSpPr>
        <xdr:cNvPr id="89" name="財政力該当値テキスト"/>
        <xdr:cNvSpPr txBox="1"/>
      </xdr:nvSpPr>
      <xdr:spPr>
        <a:xfrm>
          <a:off x="5041900" y="74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経常経費の扶助費及び公債費の増加により、経常収支比率は前年度比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％増加の</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％となった。扶助費においては、私立の認定こども園が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園増加したことなどにより前年度比約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千万円の増、公債費においては、前年度に実施した普通建設事業に係る市債の償還開始により前年度比約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の増となっている。今後も公共施設の更新などに多額の経費が見込まれることなどから、数値の悪化が予想されるが、公共施設の集約化などを実施することにより将来的に生じる経常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83608</xdr:rowOff>
    </xdr:to>
    <xdr:cxnSp macro="">
      <xdr:nvCxnSpPr>
        <xdr:cNvPr id="132" name="直線コネクタ 131"/>
        <xdr:cNvCxnSpPr/>
      </xdr:nvCxnSpPr>
      <xdr:spPr>
        <a:xfrm>
          <a:off x="4114800" y="1102021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47413</xdr:rowOff>
    </xdr:to>
    <xdr:cxnSp macro="">
      <xdr:nvCxnSpPr>
        <xdr:cNvPr id="135" name="直線コネクタ 134"/>
        <xdr:cNvCxnSpPr/>
      </xdr:nvCxnSpPr>
      <xdr:spPr>
        <a:xfrm>
          <a:off x="3225800" y="1090358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63</xdr:row>
      <xdr:rowOff>102235</xdr:rowOff>
    </xdr:to>
    <xdr:cxnSp macro="">
      <xdr:nvCxnSpPr>
        <xdr:cNvPr id="138" name="直線コネクタ 137"/>
        <xdr:cNvCxnSpPr/>
      </xdr:nvCxnSpPr>
      <xdr:spPr>
        <a:xfrm>
          <a:off x="2336800" y="10903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102235</xdr:rowOff>
    </xdr:to>
    <xdr:cxnSp macro="">
      <xdr:nvCxnSpPr>
        <xdr:cNvPr id="141" name="直線コネクタ 140"/>
        <xdr:cNvCxnSpPr/>
      </xdr:nvCxnSpPr>
      <xdr:spPr>
        <a:xfrm>
          <a:off x="1447800" y="1075880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1" name="楕円 150"/>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2"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5" name="楕円 154"/>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6" name="テキスト ボックス 15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7" name="楕円 156"/>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8" name="テキスト ボックス 15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9" name="楕円 158"/>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60" name="テキスト ボックス 159"/>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人件費は、水防勤務の減少や退職手当負担金の負担率の減少などにより、約</a:t>
          </a:r>
          <a:r>
            <a:rPr kumimoji="1" lang="en-US" altLang="ja-JP" sz="1300">
              <a:latin typeface="ＭＳ Ｐゴシック" panose="020B0600070205080204" pitchFamily="50" charset="-128"/>
              <a:ea typeface="ＭＳ Ｐゴシック" panose="020B0600070205080204" pitchFamily="50" charset="-128"/>
            </a:rPr>
            <a:t>6,900</a:t>
          </a:r>
          <a:r>
            <a:rPr kumimoji="1" lang="ja-JP" altLang="en-US" sz="1300">
              <a:latin typeface="ＭＳ Ｐゴシック" panose="020B0600070205080204" pitchFamily="50" charset="-128"/>
              <a:ea typeface="ＭＳ Ｐゴシック" panose="020B0600070205080204" pitchFamily="50" charset="-128"/>
            </a:rPr>
            <a:t>万円の減少したものの、物件費が、</a:t>
          </a:r>
          <a:r>
            <a:rPr kumimoji="1" lang="en-US" altLang="ja-JP" sz="1300">
              <a:latin typeface="ＭＳ Ｐゴシック" panose="020B0600070205080204" pitchFamily="50" charset="-128"/>
              <a:ea typeface="ＭＳ Ｐゴシック" panose="020B0600070205080204" pitchFamily="50" charset="-128"/>
            </a:rPr>
            <a:t>OS</a:t>
          </a:r>
          <a:r>
            <a:rPr kumimoji="1" lang="ja-JP" altLang="en-US" sz="1300">
              <a:latin typeface="ＭＳ Ｐゴシック" panose="020B0600070205080204" pitchFamily="50" charset="-128"/>
              <a:ea typeface="ＭＳ Ｐゴシック" panose="020B0600070205080204" pitchFamily="50" charset="-128"/>
            </a:rPr>
            <a:t>のサポート終了に伴う業務用パソコン端末の更新を実施などにより、約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千万円増加したことに伴い、人件費・物件費等決算額は、前年度に比べ、微増している。加えて、人口が、前年度比</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48,121</a:t>
          </a:r>
          <a:r>
            <a:rPr kumimoji="1" lang="ja-JP" altLang="en-US" sz="1300">
              <a:latin typeface="ＭＳ Ｐゴシック" panose="020B0600070205080204" pitchFamily="50" charset="-128"/>
              <a:ea typeface="ＭＳ Ｐゴシック" panose="020B0600070205080204" pitchFamily="50" charset="-128"/>
            </a:rPr>
            <a:t>人となったため、人口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3,761</a:t>
          </a:r>
          <a:r>
            <a:rPr kumimoji="1" lang="ja-JP" altLang="en-US" sz="1300">
              <a:latin typeface="ＭＳ Ｐゴシック" panose="020B0600070205080204" pitchFamily="50" charset="-128"/>
              <a:ea typeface="ＭＳ Ｐゴシック" panose="020B0600070205080204" pitchFamily="50" charset="-128"/>
            </a:rPr>
            <a:t>円増加した。今後は、人口減少対策や職員数の適正化、公共施設の集約化などを実施し、人件費等の経費を抑制し、行政サービス効率性の向上を目指す。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70169</xdr:rowOff>
    </xdr:from>
    <xdr:to>
      <xdr:col>23</xdr:col>
      <xdr:colOff>133350</xdr:colOff>
      <xdr:row>82</xdr:row>
      <xdr:rowOff>106471</xdr:rowOff>
    </xdr:to>
    <xdr:cxnSp macro="">
      <xdr:nvCxnSpPr>
        <xdr:cNvPr id="193" name="直線コネクタ 192"/>
        <xdr:cNvCxnSpPr/>
      </xdr:nvCxnSpPr>
      <xdr:spPr>
        <a:xfrm>
          <a:off x="4114800" y="14129069"/>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53645</xdr:rowOff>
    </xdr:from>
    <xdr:to>
      <xdr:col>19</xdr:col>
      <xdr:colOff>133350</xdr:colOff>
      <xdr:row>82</xdr:row>
      <xdr:rowOff>70169</xdr:rowOff>
    </xdr:to>
    <xdr:cxnSp macro="">
      <xdr:nvCxnSpPr>
        <xdr:cNvPr id="196" name="直線コネクタ 195"/>
        <xdr:cNvCxnSpPr/>
      </xdr:nvCxnSpPr>
      <xdr:spPr>
        <a:xfrm>
          <a:off x="3225800" y="14112545"/>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155380</xdr:rowOff>
    </xdr:from>
    <xdr:to>
      <xdr:col>15</xdr:col>
      <xdr:colOff>82550</xdr:colOff>
      <xdr:row>82</xdr:row>
      <xdr:rowOff>53645</xdr:rowOff>
    </xdr:to>
    <xdr:cxnSp macro="">
      <xdr:nvCxnSpPr>
        <xdr:cNvPr id="199" name="直線コネクタ 198"/>
        <xdr:cNvCxnSpPr/>
      </xdr:nvCxnSpPr>
      <xdr:spPr>
        <a:xfrm>
          <a:off x="2336800" y="14042830"/>
          <a:ext cx="889000" cy="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130370</xdr:rowOff>
    </xdr:from>
    <xdr:to>
      <xdr:col>11</xdr:col>
      <xdr:colOff>31750</xdr:colOff>
      <xdr:row>81</xdr:row>
      <xdr:rowOff>155380</xdr:rowOff>
    </xdr:to>
    <xdr:cxnSp macro="">
      <xdr:nvCxnSpPr>
        <xdr:cNvPr id="202" name="直線コネクタ 201"/>
        <xdr:cNvCxnSpPr/>
      </xdr:nvCxnSpPr>
      <xdr:spPr>
        <a:xfrm>
          <a:off x="1447800" y="14017820"/>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55671</xdr:rowOff>
    </xdr:from>
    <xdr:to>
      <xdr:col>23</xdr:col>
      <xdr:colOff>184150</xdr:colOff>
      <xdr:row>82</xdr:row>
      <xdr:rowOff>157271</xdr:rowOff>
    </xdr:to>
    <xdr:sp macro="" textlink="">
      <xdr:nvSpPr>
        <xdr:cNvPr id="212" name="楕円 211"/>
        <xdr:cNvSpPr/>
      </xdr:nvSpPr>
      <xdr:spPr>
        <a:xfrm>
          <a:off x="4902200" y="141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27748</xdr:rowOff>
    </xdr:from>
    <xdr:ext cx="762000" cy="259045"/>
    <xdr:sp macro="" textlink="">
      <xdr:nvSpPr>
        <xdr:cNvPr id="213" name="人件費・物件費等の状況該当値テキスト"/>
        <xdr:cNvSpPr txBox="1"/>
      </xdr:nvSpPr>
      <xdr:spPr>
        <a:xfrm>
          <a:off x="5041900" y="1408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19369</xdr:rowOff>
    </xdr:from>
    <xdr:to>
      <xdr:col>19</xdr:col>
      <xdr:colOff>184150</xdr:colOff>
      <xdr:row>82</xdr:row>
      <xdr:rowOff>120969</xdr:rowOff>
    </xdr:to>
    <xdr:sp macro="" textlink="">
      <xdr:nvSpPr>
        <xdr:cNvPr id="214" name="楕円 213"/>
        <xdr:cNvSpPr/>
      </xdr:nvSpPr>
      <xdr:spPr>
        <a:xfrm>
          <a:off x="4064000" y="14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105746</xdr:rowOff>
    </xdr:from>
    <xdr:ext cx="736600" cy="259045"/>
    <xdr:sp macro="" textlink="">
      <xdr:nvSpPr>
        <xdr:cNvPr id="215" name="テキスト ボックス 214"/>
        <xdr:cNvSpPr txBox="1"/>
      </xdr:nvSpPr>
      <xdr:spPr>
        <a:xfrm>
          <a:off x="3733800" y="1416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2845</xdr:rowOff>
    </xdr:from>
    <xdr:to>
      <xdr:col>15</xdr:col>
      <xdr:colOff>133350</xdr:colOff>
      <xdr:row>82</xdr:row>
      <xdr:rowOff>104445</xdr:rowOff>
    </xdr:to>
    <xdr:sp macro="" textlink="">
      <xdr:nvSpPr>
        <xdr:cNvPr id="216" name="楕円 215"/>
        <xdr:cNvSpPr/>
      </xdr:nvSpPr>
      <xdr:spPr>
        <a:xfrm>
          <a:off x="31750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114622</xdr:rowOff>
    </xdr:from>
    <xdr:ext cx="762000" cy="259045"/>
    <xdr:sp macro="" textlink="">
      <xdr:nvSpPr>
        <xdr:cNvPr id="217" name="テキスト ボックス 216"/>
        <xdr:cNvSpPr txBox="1"/>
      </xdr:nvSpPr>
      <xdr:spPr>
        <a:xfrm>
          <a:off x="2844800" y="1383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104580</xdr:rowOff>
    </xdr:from>
    <xdr:to>
      <xdr:col>11</xdr:col>
      <xdr:colOff>82550</xdr:colOff>
      <xdr:row>82</xdr:row>
      <xdr:rowOff>34730</xdr:rowOff>
    </xdr:to>
    <xdr:sp macro="" textlink="">
      <xdr:nvSpPr>
        <xdr:cNvPr id="218" name="楕円 217"/>
        <xdr:cNvSpPr/>
      </xdr:nvSpPr>
      <xdr:spPr>
        <a:xfrm>
          <a:off x="2286000" y="139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44907</xdr:rowOff>
    </xdr:from>
    <xdr:ext cx="762000" cy="259045"/>
    <xdr:sp macro="" textlink="">
      <xdr:nvSpPr>
        <xdr:cNvPr id="219" name="テキスト ボックス 218"/>
        <xdr:cNvSpPr txBox="1"/>
      </xdr:nvSpPr>
      <xdr:spPr>
        <a:xfrm>
          <a:off x="1955800" y="137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79570</xdr:rowOff>
    </xdr:from>
    <xdr:to>
      <xdr:col>7</xdr:col>
      <xdr:colOff>31750</xdr:colOff>
      <xdr:row>82</xdr:row>
      <xdr:rowOff>9720</xdr:rowOff>
    </xdr:to>
    <xdr:sp macro="" textlink="">
      <xdr:nvSpPr>
        <xdr:cNvPr id="220" name="楕円 219"/>
        <xdr:cNvSpPr/>
      </xdr:nvSpPr>
      <xdr:spPr>
        <a:xfrm>
          <a:off x="1397000" y="139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19897</xdr:rowOff>
    </xdr:from>
    <xdr:ext cx="762000" cy="259045"/>
    <xdr:sp macro="" textlink="">
      <xdr:nvSpPr>
        <xdr:cNvPr id="221" name="テキスト ボックス 220"/>
        <xdr:cNvSpPr txBox="1"/>
      </xdr:nvSpPr>
      <xdr:spPr>
        <a:xfrm>
          <a:off x="1066800" y="1373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職員構成の変動要因があったことなどにより、前年度比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県内市平均値</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は下回っているものの、県内市町平均値</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と同じで、類似団体平均値も依然として上回っていることから、今後も引き続き、給与水準の適正化に努めていく。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78618</xdr:rowOff>
    </xdr:to>
    <xdr:cxnSp macro="">
      <xdr:nvCxnSpPr>
        <xdr:cNvPr id="257" name="直線コネクタ 256"/>
        <xdr:cNvCxnSpPr/>
      </xdr:nvCxnSpPr>
      <xdr:spPr>
        <a:xfrm>
          <a:off x="16179800" y="147888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44148</xdr:rowOff>
    </xdr:to>
    <xdr:cxnSp macro="">
      <xdr:nvCxnSpPr>
        <xdr:cNvPr id="260" name="直線コネクタ 259"/>
        <xdr:cNvCxnSpPr/>
      </xdr:nvCxnSpPr>
      <xdr:spPr>
        <a:xfrm>
          <a:off x="15290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44148</xdr:rowOff>
    </xdr:to>
    <xdr:cxnSp macro="">
      <xdr:nvCxnSpPr>
        <xdr:cNvPr id="263" name="直線コネクタ 262"/>
        <xdr:cNvCxnSpPr/>
      </xdr:nvCxnSpPr>
      <xdr:spPr>
        <a:xfrm>
          <a:off x="14401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6" name="直線コネクタ 265"/>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7"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8" name="楕円 277"/>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79" name="テキスト ボックス 278"/>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0" name="楕円 279"/>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1" name="テキスト ボックス 280"/>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定員適正化計画に沿った定員管理に取り組む中で、職員数は前年度と同程度であるが、人口が約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％減少したことにより、前年度比</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今後においても、財政収支が極めて厳しい見通しであることを踏まえ、将来にわたり持続可能で安定した行政サービスの提供を行うことに配慮しつつ、適正な定員管理を継続して実施する。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62</xdr:row>
      <xdr:rowOff>18309</xdr:rowOff>
    </xdr:to>
    <xdr:cxnSp macro="">
      <xdr:nvCxnSpPr>
        <xdr:cNvPr id="320" name="直線コネクタ 319"/>
        <xdr:cNvCxnSpPr/>
      </xdr:nvCxnSpPr>
      <xdr:spPr>
        <a:xfrm>
          <a:off x="16179800" y="10622069"/>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61</xdr:row>
      <xdr:rowOff>169651</xdr:rowOff>
    </xdr:to>
    <xdr:cxnSp macro="">
      <xdr:nvCxnSpPr>
        <xdr:cNvPr id="323" name="直線コネクタ 322"/>
        <xdr:cNvCxnSpPr/>
      </xdr:nvCxnSpPr>
      <xdr:spPr>
        <a:xfrm flipV="1">
          <a:off x="15290800" y="106220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169651</xdr:rowOff>
    </xdr:to>
    <xdr:cxnSp macro="">
      <xdr:nvCxnSpPr>
        <xdr:cNvPr id="326" name="直線コネクタ 325"/>
        <xdr:cNvCxnSpPr/>
      </xdr:nvCxnSpPr>
      <xdr:spPr>
        <a:xfrm>
          <a:off x="14401800" y="1058989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139488</xdr:rowOff>
    </xdr:to>
    <xdr:cxnSp macro="">
      <xdr:nvCxnSpPr>
        <xdr:cNvPr id="329" name="直線コネクタ 328"/>
        <xdr:cNvCxnSpPr/>
      </xdr:nvCxnSpPr>
      <xdr:spPr>
        <a:xfrm flipV="1">
          <a:off x="13512800" y="105898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138959</xdr:rowOff>
    </xdr:from>
    <xdr:to>
      <xdr:col>81</xdr:col>
      <xdr:colOff>95250</xdr:colOff>
      <xdr:row>62</xdr:row>
      <xdr:rowOff>69109</xdr:rowOff>
    </xdr:to>
    <xdr:sp macro="" textlink="">
      <xdr:nvSpPr>
        <xdr:cNvPr id="339" name="楕円 338"/>
        <xdr:cNvSpPr/>
      </xdr:nvSpPr>
      <xdr:spPr>
        <a:xfrm>
          <a:off x="169672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155486</xdr:rowOff>
    </xdr:from>
    <xdr:ext cx="762000" cy="259045"/>
    <xdr:sp macro="" textlink="">
      <xdr:nvSpPr>
        <xdr:cNvPr id="340" name="定員管理の状況該当値テキスト"/>
        <xdr:cNvSpPr txBox="1"/>
      </xdr:nvSpPr>
      <xdr:spPr>
        <a:xfrm>
          <a:off x="17106900" y="104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41" name="楕円 340"/>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2" name="テキスト ボックス 341"/>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118851</xdr:rowOff>
    </xdr:from>
    <xdr:to>
      <xdr:col>73</xdr:col>
      <xdr:colOff>44450</xdr:colOff>
      <xdr:row>62</xdr:row>
      <xdr:rowOff>49001</xdr:rowOff>
    </xdr:to>
    <xdr:sp macro="" textlink="">
      <xdr:nvSpPr>
        <xdr:cNvPr id="343" name="楕円 342"/>
        <xdr:cNvSpPr/>
      </xdr:nvSpPr>
      <xdr:spPr>
        <a:xfrm>
          <a:off x="15240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59178</xdr:rowOff>
    </xdr:from>
    <xdr:ext cx="762000" cy="259045"/>
    <xdr:sp macro="" textlink="">
      <xdr:nvSpPr>
        <xdr:cNvPr id="344" name="テキスト ボックス 343"/>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5" name="楕円 344"/>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20972</xdr:rowOff>
    </xdr:from>
    <xdr:ext cx="762000" cy="259045"/>
    <xdr:sp macro="" textlink="">
      <xdr:nvSpPr>
        <xdr:cNvPr id="346" name="テキスト ボックス 345"/>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47" name="楕円 346"/>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29015</xdr:rowOff>
    </xdr:from>
    <xdr:ext cx="762000" cy="259045"/>
    <xdr:sp macro="" textlink="">
      <xdr:nvSpPr>
        <xdr:cNvPr id="348" name="テキスト ボックス 347"/>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合併以前から道路や学校等の社会資本整備に積極的に取り組んできたため類似団体平均との比較で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年度までは普通建設事業の抑制を継続的に実施したため減少傾向で推移していたものの、平成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年度以降、大型建設事業の市債償還が始まったため悪化が続いており、今後も大型建設事業を実施予定のため、公債費が更に増加し、比率の悪化が予想される。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年度から実施している第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次健全化策に則り、計画的に投資事業を実施し健全な財政運営に努める。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44</xdr:row>
      <xdr:rowOff>140970</xdr:rowOff>
    </xdr:to>
    <xdr:cxnSp macro="">
      <xdr:nvCxnSpPr>
        <xdr:cNvPr id="381" name="直線コネクタ 380"/>
        <xdr:cNvCxnSpPr/>
      </xdr:nvCxnSpPr>
      <xdr:spPr>
        <a:xfrm>
          <a:off x="16179800" y="76365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92710</xdr:rowOff>
    </xdr:to>
    <xdr:cxnSp macro="">
      <xdr:nvCxnSpPr>
        <xdr:cNvPr id="384" name="直線コネクタ 383"/>
        <xdr:cNvCxnSpPr/>
      </xdr:nvCxnSpPr>
      <xdr:spPr>
        <a:xfrm>
          <a:off x="15290800" y="75882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76623</xdr:rowOff>
    </xdr:to>
    <xdr:cxnSp macro="">
      <xdr:nvCxnSpPr>
        <xdr:cNvPr id="387" name="直線コネクタ 386"/>
        <xdr:cNvCxnSpPr/>
      </xdr:nvCxnSpPr>
      <xdr:spPr>
        <a:xfrm flipV="1">
          <a:off x="14401800" y="75882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44</xdr:row>
      <xdr:rowOff>124883</xdr:rowOff>
    </xdr:to>
    <xdr:cxnSp macro="">
      <xdr:nvCxnSpPr>
        <xdr:cNvPr id="390" name="直線コネクタ 389"/>
        <xdr:cNvCxnSpPr/>
      </xdr:nvCxnSpPr>
      <xdr:spPr>
        <a:xfrm flipV="1">
          <a:off x="13512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90170</xdr:rowOff>
    </xdr:from>
    <xdr:to>
      <xdr:col>81</xdr:col>
      <xdr:colOff>95250</xdr:colOff>
      <xdr:row>45</xdr:row>
      <xdr:rowOff>20320</xdr:rowOff>
    </xdr:to>
    <xdr:sp macro="" textlink="">
      <xdr:nvSpPr>
        <xdr:cNvPr id="400" name="楕円 399"/>
        <xdr:cNvSpPr/>
      </xdr:nvSpPr>
      <xdr:spPr>
        <a:xfrm>
          <a:off x="16967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62247</xdr:rowOff>
    </xdr:from>
    <xdr:ext cx="762000" cy="259045"/>
    <xdr:sp macro="" textlink="">
      <xdr:nvSpPr>
        <xdr:cNvPr id="401" name="公債費負担の状況該当値テキスト"/>
        <xdr:cNvSpPr txBox="1"/>
      </xdr:nvSpPr>
      <xdr:spPr>
        <a:xfrm>
          <a:off x="17106900" y="760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2" name="楕円 401"/>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3" name="テキスト ボックス 402"/>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4" name="楕円 403"/>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5" name="テキスト ボックス 404"/>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25823</xdr:rowOff>
    </xdr:from>
    <xdr:to>
      <xdr:col>68</xdr:col>
      <xdr:colOff>203200</xdr:colOff>
      <xdr:row>44</xdr:row>
      <xdr:rowOff>127423</xdr:rowOff>
    </xdr:to>
    <xdr:sp macro="" textlink="">
      <xdr:nvSpPr>
        <xdr:cNvPr id="406" name="楕円 405"/>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112200</xdr:rowOff>
    </xdr:from>
    <xdr:ext cx="762000" cy="259045"/>
    <xdr:sp macro="" textlink="">
      <xdr:nvSpPr>
        <xdr:cNvPr id="407" name="テキスト ボックス 406"/>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8" name="楕円 407"/>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9" name="テキスト ボックス 408"/>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新規地方債借入の抑制、下水道使用料改定及び職員数削減による退職手当負担の減少等の結果、平成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年度以降は、普通交付税の合併算定替終了などによって、一般財源がこれまで以上に不足しており、基金の取崩しに頼る財政運営を余儀なくされることから、比率の悪化が予想される。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今後は重要施策の選択と集中、そして行政改革を継続することで比率の悪化を防ぐ。</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人件費は、令和元年度において、</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％低い数値となっている。水防勤務が減少したことにより、時間外手当が減少したほか、退職手当負担金の負担比率が引下げられたことに伴う、当該負担金の減少により、経常収支比率は前年度と比べ、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16510</xdr:rowOff>
    </xdr:to>
    <xdr:cxnSp macro="">
      <xdr:nvCxnSpPr>
        <xdr:cNvPr id="66" name="直線コネクタ 65"/>
        <xdr:cNvCxnSpPr/>
      </xdr:nvCxnSpPr>
      <xdr:spPr>
        <a:xfrm flipV="1">
          <a:off x="3987800" y="598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16510</xdr:rowOff>
    </xdr:to>
    <xdr:cxnSp macro="">
      <xdr:nvCxnSpPr>
        <xdr:cNvPr id="69" name="直線コネクタ 68"/>
        <xdr:cNvCxnSpPr/>
      </xdr:nvCxnSpPr>
      <xdr:spPr>
        <a:xfrm>
          <a:off x="3098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31750</xdr:rowOff>
    </xdr:to>
    <xdr:cxnSp macro="">
      <xdr:nvCxnSpPr>
        <xdr:cNvPr id="72" name="直線コネクタ 71"/>
        <xdr:cNvCxnSpPr/>
      </xdr:nvCxnSpPr>
      <xdr:spPr>
        <a:xfrm flipV="1">
          <a:off x="2209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31750</xdr:rowOff>
    </xdr:to>
    <xdr:cxnSp macro="">
      <xdr:nvCxnSpPr>
        <xdr:cNvPr id="75" name="直線コネクタ 74"/>
        <xdr:cNvCxnSpPr/>
      </xdr:nvCxnSpPr>
      <xdr:spPr>
        <a:xfrm>
          <a:off x="1320800" y="597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物件費は、令和元年度において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％低い数値となっているが、令和元年度は、会計年度任用職員の導入に向けた人事給与システム改修や</a:t>
          </a:r>
          <a:r>
            <a:rPr kumimoji="1" lang="en-US" altLang="ja-JP" sz="1300">
              <a:latin typeface="ＭＳ Ｐゴシック" panose="020B0600070205080204" pitchFamily="50" charset="-128"/>
              <a:ea typeface="ＭＳ Ｐゴシック" panose="020B0600070205080204" pitchFamily="50" charset="-128"/>
            </a:rPr>
            <a:t>OS</a:t>
          </a:r>
          <a:r>
            <a:rPr kumimoji="1" lang="ja-JP" altLang="en-US" sz="1300">
              <a:latin typeface="ＭＳ Ｐゴシック" panose="020B0600070205080204" pitchFamily="50" charset="-128"/>
              <a:ea typeface="ＭＳ Ｐゴシック" panose="020B0600070205080204" pitchFamily="50" charset="-128"/>
            </a:rPr>
            <a:t>のサポート終了に伴う業務用パソコン端末の更新を実施したほか、支出金額が大きい委託料が、消費税増税に伴い増加したことなどにより分子となる経常経費が増加したため、前年度比で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117856</xdr:rowOff>
    </xdr:from>
    <xdr:to>
      <xdr:col>82</xdr:col>
      <xdr:colOff>107950</xdr:colOff>
      <xdr:row>14</xdr:row>
      <xdr:rowOff>136144</xdr:rowOff>
    </xdr:to>
    <xdr:cxnSp macro="">
      <xdr:nvCxnSpPr>
        <xdr:cNvPr id="125" name="直線コネクタ 124"/>
        <xdr:cNvCxnSpPr/>
      </xdr:nvCxnSpPr>
      <xdr:spPr>
        <a:xfrm>
          <a:off x="15671800" y="25181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117856</xdr:rowOff>
    </xdr:to>
    <xdr:cxnSp macro="">
      <xdr:nvCxnSpPr>
        <xdr:cNvPr id="128" name="直線コネクタ 127"/>
        <xdr:cNvCxnSpPr/>
      </xdr:nvCxnSpPr>
      <xdr:spPr>
        <a:xfrm>
          <a:off x="14782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81280</xdr:rowOff>
    </xdr:to>
    <xdr:cxnSp macro="">
      <xdr:nvCxnSpPr>
        <xdr:cNvPr id="131" name="直線コネクタ 130"/>
        <xdr:cNvCxnSpPr/>
      </xdr:nvCxnSpPr>
      <xdr:spPr>
        <a:xfrm>
          <a:off x="13893800" y="2408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8128</xdr:rowOff>
    </xdr:to>
    <xdr:cxnSp macro="">
      <xdr:nvCxnSpPr>
        <xdr:cNvPr id="134" name="直線コネクタ 133"/>
        <xdr:cNvCxnSpPr/>
      </xdr:nvCxnSpPr>
      <xdr:spPr>
        <a:xfrm>
          <a:off x="13004800" y="2380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4" name="楕円 143"/>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5"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6" name="楕円 145"/>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7383</xdr:rowOff>
    </xdr:from>
    <xdr:ext cx="736600" cy="259045"/>
    <xdr:sp macro="" textlink="">
      <xdr:nvSpPr>
        <xdr:cNvPr id="147" name="テキスト ボックス 146"/>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50" name="楕円 149"/>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51" name="テキスト ボックス 150"/>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扶助費は、令和元年度において、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こども園が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園増加した</a:t>
          </a:r>
          <a:r>
            <a:rPr kumimoji="1" lang="ja-JP" altLang="en-US" sz="1300">
              <a:latin typeface="ＭＳ Ｐゴシック" panose="020B0600070205080204" pitchFamily="50" charset="-128"/>
              <a:ea typeface="ＭＳ Ｐゴシック" panose="020B0600070205080204" pitchFamily="50" charset="-128"/>
            </a:rPr>
            <a:t>ことなどにより扶助費は増加したものの、分母である、経常一般財源等が前年度と比べ増加していることから、前年度比で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145288</xdr:rowOff>
    </xdr:from>
    <xdr:to>
      <xdr:col>24</xdr:col>
      <xdr:colOff>25400</xdr:colOff>
      <xdr:row>54</xdr:row>
      <xdr:rowOff>154432</xdr:rowOff>
    </xdr:to>
    <xdr:cxnSp macro="">
      <xdr:nvCxnSpPr>
        <xdr:cNvPr id="184" name="直線コネクタ 183"/>
        <xdr:cNvCxnSpPr/>
      </xdr:nvCxnSpPr>
      <xdr:spPr>
        <a:xfrm flipV="1">
          <a:off x="3987800" y="9403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90424</xdr:rowOff>
    </xdr:from>
    <xdr:to>
      <xdr:col>19</xdr:col>
      <xdr:colOff>187325</xdr:colOff>
      <xdr:row>54</xdr:row>
      <xdr:rowOff>154432</xdr:rowOff>
    </xdr:to>
    <xdr:cxnSp macro="">
      <xdr:nvCxnSpPr>
        <xdr:cNvPr id="187" name="直線コネクタ 186"/>
        <xdr:cNvCxnSpPr/>
      </xdr:nvCxnSpPr>
      <xdr:spPr>
        <a:xfrm>
          <a:off x="3098800" y="9348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90424</xdr:rowOff>
    </xdr:to>
    <xdr:cxnSp macro="">
      <xdr:nvCxnSpPr>
        <xdr:cNvPr id="190" name="直線コネクタ 189"/>
        <xdr:cNvCxnSpPr/>
      </xdr:nvCxnSpPr>
      <xdr:spPr>
        <a:xfrm>
          <a:off x="2209800" y="9339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44704</xdr:rowOff>
    </xdr:from>
    <xdr:to>
      <xdr:col>11</xdr:col>
      <xdr:colOff>9525</xdr:colOff>
      <xdr:row>54</xdr:row>
      <xdr:rowOff>81280</xdr:rowOff>
    </xdr:to>
    <xdr:cxnSp macro="">
      <xdr:nvCxnSpPr>
        <xdr:cNvPr id="193" name="直線コネクタ 192"/>
        <xdr:cNvCxnSpPr/>
      </xdr:nvCxnSpPr>
      <xdr:spPr>
        <a:xfrm>
          <a:off x="1320800" y="9303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94488</xdr:rowOff>
    </xdr:from>
    <xdr:to>
      <xdr:col>24</xdr:col>
      <xdr:colOff>76200</xdr:colOff>
      <xdr:row>55</xdr:row>
      <xdr:rowOff>24638</xdr:rowOff>
    </xdr:to>
    <xdr:sp macro="" textlink="">
      <xdr:nvSpPr>
        <xdr:cNvPr id="203" name="楕円 202"/>
        <xdr:cNvSpPr/>
      </xdr:nvSpPr>
      <xdr:spPr>
        <a:xfrm>
          <a:off x="47752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111015</xdr:rowOff>
    </xdr:from>
    <xdr:ext cx="762000" cy="259045"/>
    <xdr:sp macro="" textlink="">
      <xdr:nvSpPr>
        <xdr:cNvPr id="204" name="扶助費該当値テキスト"/>
        <xdr:cNvSpPr txBox="1"/>
      </xdr:nvSpPr>
      <xdr:spPr>
        <a:xfrm>
          <a:off x="4914900" y="91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103632</xdr:rowOff>
    </xdr:from>
    <xdr:to>
      <xdr:col>20</xdr:col>
      <xdr:colOff>38100</xdr:colOff>
      <xdr:row>55</xdr:row>
      <xdr:rowOff>33782</xdr:rowOff>
    </xdr:to>
    <xdr:sp macro="" textlink="">
      <xdr:nvSpPr>
        <xdr:cNvPr id="205" name="楕円 204"/>
        <xdr:cNvSpPr/>
      </xdr:nvSpPr>
      <xdr:spPr>
        <a:xfrm>
          <a:off x="3937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43959</xdr:rowOff>
    </xdr:from>
    <xdr:ext cx="736600" cy="259045"/>
    <xdr:sp macro="" textlink="">
      <xdr:nvSpPr>
        <xdr:cNvPr id="206" name="テキスト ボックス 205"/>
        <xdr:cNvSpPr txBox="1"/>
      </xdr:nvSpPr>
      <xdr:spPr>
        <a:xfrm>
          <a:off x="3606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39624</xdr:rowOff>
    </xdr:from>
    <xdr:to>
      <xdr:col>15</xdr:col>
      <xdr:colOff>149225</xdr:colOff>
      <xdr:row>54</xdr:row>
      <xdr:rowOff>141224</xdr:rowOff>
    </xdr:to>
    <xdr:sp macro="" textlink="">
      <xdr:nvSpPr>
        <xdr:cNvPr id="207" name="楕円 206"/>
        <xdr:cNvSpPr/>
      </xdr:nvSpPr>
      <xdr:spPr>
        <a:xfrm>
          <a:off x="3048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151401</xdr:rowOff>
    </xdr:from>
    <xdr:ext cx="762000" cy="259045"/>
    <xdr:sp macro="" textlink="">
      <xdr:nvSpPr>
        <xdr:cNvPr id="208" name="テキスト ボックス 207"/>
        <xdr:cNvSpPr txBox="1"/>
      </xdr:nvSpPr>
      <xdr:spPr>
        <a:xfrm>
          <a:off x="2717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09" name="楕円 208"/>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0" name="テキスト ボックス 209"/>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165354</xdr:rowOff>
    </xdr:from>
    <xdr:to>
      <xdr:col>6</xdr:col>
      <xdr:colOff>171450</xdr:colOff>
      <xdr:row>54</xdr:row>
      <xdr:rowOff>95504</xdr:rowOff>
    </xdr:to>
    <xdr:sp macro="" textlink="">
      <xdr:nvSpPr>
        <xdr:cNvPr id="211" name="楕円 210"/>
        <xdr:cNvSpPr/>
      </xdr:nvSpPr>
      <xdr:spPr>
        <a:xfrm>
          <a:off x="1270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105681</xdr:rowOff>
    </xdr:from>
    <xdr:ext cx="762000" cy="259045"/>
    <xdr:sp macro="" textlink="">
      <xdr:nvSpPr>
        <xdr:cNvPr id="212" name="テキスト ボックス 211"/>
        <xdr:cNvSpPr txBox="1"/>
      </xdr:nvSpPr>
      <xdr:spPr>
        <a:xfrm>
          <a:off x="939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病院事業では、病院の官舎解体に係る繰出金の増加、下水道事業では、老朽化した施設の維持管理費が高止まり傾向にある。下水道事業については経費を節減するとともに、公営企業会計における独立採算の原則に立ち返った料金の値上げ等を検討し、収支改善を図ることで普通会計の負担減少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168910</xdr:rowOff>
    </xdr:from>
    <xdr:to>
      <xdr:col>82</xdr:col>
      <xdr:colOff>107950</xdr:colOff>
      <xdr:row>60</xdr:row>
      <xdr:rowOff>20320</xdr:rowOff>
    </xdr:to>
    <xdr:cxnSp macro="">
      <xdr:nvCxnSpPr>
        <xdr:cNvPr id="245" name="直線コネクタ 244"/>
        <xdr:cNvCxnSpPr/>
      </xdr:nvCxnSpPr>
      <xdr:spPr>
        <a:xfrm>
          <a:off x="15671800" y="10284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59</xdr:row>
      <xdr:rowOff>168910</xdr:rowOff>
    </xdr:to>
    <xdr:cxnSp macro="">
      <xdr:nvCxnSpPr>
        <xdr:cNvPr id="248" name="直線コネクタ 247"/>
        <xdr:cNvCxnSpPr/>
      </xdr:nvCxnSpPr>
      <xdr:spPr>
        <a:xfrm>
          <a:off x="14782800" y="1027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153670</xdr:rowOff>
    </xdr:from>
    <xdr:to>
      <xdr:col>73</xdr:col>
      <xdr:colOff>180975</xdr:colOff>
      <xdr:row>59</xdr:row>
      <xdr:rowOff>161290</xdr:rowOff>
    </xdr:to>
    <xdr:cxnSp macro="">
      <xdr:nvCxnSpPr>
        <xdr:cNvPr id="251" name="直線コネクタ 250"/>
        <xdr:cNvCxnSpPr/>
      </xdr:nvCxnSpPr>
      <xdr:spPr>
        <a:xfrm>
          <a:off x="13893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59</xdr:row>
      <xdr:rowOff>153670</xdr:rowOff>
    </xdr:to>
    <xdr:cxnSp macro="">
      <xdr:nvCxnSpPr>
        <xdr:cNvPr id="254" name="直線コネクタ 253"/>
        <xdr:cNvCxnSpPr/>
      </xdr:nvCxnSpPr>
      <xdr:spPr>
        <a:xfrm>
          <a:off x="13004800" y="100558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140970</xdr:rowOff>
    </xdr:from>
    <xdr:to>
      <xdr:col>82</xdr:col>
      <xdr:colOff>158750</xdr:colOff>
      <xdr:row>60</xdr:row>
      <xdr:rowOff>71120</xdr:rowOff>
    </xdr:to>
    <xdr:sp macro="" textlink="">
      <xdr:nvSpPr>
        <xdr:cNvPr id="264" name="楕円 263"/>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49547</xdr:rowOff>
    </xdr:from>
    <xdr:ext cx="762000" cy="259045"/>
    <xdr:sp macro="" textlink="">
      <xdr:nvSpPr>
        <xdr:cNvPr id="265" name="その他該当値テキスト"/>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66" name="楕円 265"/>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67" name="テキスト ボックス 266"/>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8" name="楕円 267"/>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69" name="テキスト ボックス 268"/>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102870</xdr:rowOff>
    </xdr:from>
    <xdr:to>
      <xdr:col>69</xdr:col>
      <xdr:colOff>142875</xdr:colOff>
      <xdr:row>60</xdr:row>
      <xdr:rowOff>33020</xdr:rowOff>
    </xdr:to>
    <xdr:sp macro="" textlink="">
      <xdr:nvSpPr>
        <xdr:cNvPr id="270" name="楕円 269"/>
        <xdr:cNvSpPr/>
      </xdr:nvSpPr>
      <xdr:spPr>
        <a:xfrm>
          <a:off x="13843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17797</xdr:rowOff>
    </xdr:from>
    <xdr:ext cx="762000" cy="259045"/>
    <xdr:sp macro="" textlink="">
      <xdr:nvSpPr>
        <xdr:cNvPr id="271" name="テキスト ボックス 270"/>
        <xdr:cNvSpPr txBox="1"/>
      </xdr:nvSpPr>
      <xdr:spPr>
        <a:xfrm>
          <a:off x="13512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2" name="楕円 271"/>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3" name="テキスト ボックス 272"/>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補助費等は、令和元年度において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い数値となっている。本市においては、常備消防機関や一般廃棄物処理施設の運営を一部事務組合で実施しているため、補助費等が類似団体に比べ高くなっている。令和元年度は、大川広域消防運営費負担金などが前年度に比べて増加したものの、分母である、経常一般財源等が前年度と比べて増加していることなどから、経常収支比率は横ばいとなっ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149860</xdr:rowOff>
    </xdr:to>
    <xdr:cxnSp macro="">
      <xdr:nvCxnSpPr>
        <xdr:cNvPr id="303" name="直線コネクタ 302"/>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149860</xdr:rowOff>
    </xdr:to>
    <xdr:cxnSp macro="">
      <xdr:nvCxnSpPr>
        <xdr:cNvPr id="306" name="直線コネクタ 305"/>
        <xdr:cNvCxnSpPr/>
      </xdr:nvCxnSpPr>
      <xdr:spPr>
        <a:xfrm>
          <a:off x="14782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09" name="直線コネクタ 308"/>
        <xdr:cNvCxnSpPr/>
      </xdr:nvCxnSpPr>
      <xdr:spPr>
        <a:xfrm flipV="1">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2" name="直線コネクタ 311"/>
        <xdr:cNvCxnSpPr/>
      </xdr:nvCxnSpPr>
      <xdr:spPr>
        <a:xfrm>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2" name="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4" name="楕円 32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5" name="テキスト ボックス 32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7" name="テキスト ボックス 326"/>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1" name="テキスト ボックス 330"/>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年度の寒川庁舎整備事業や統合小学校整備事業などの大型建設事業の実施により、公債費が増加し、令和元年度は、前年度比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％となった。これらの建設事業は、概ね終了したものの、令和元年には、新たに寒川第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庁舎整備事業などが実施されるため、翌年度の公債費は更に増加することが見込まれている。今後は、公債費負担の平準化をするため、市債償還期間の見直しを検討するなど、健全な財政運営に努める。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78994</xdr:rowOff>
    </xdr:to>
    <xdr:cxnSp macro="">
      <xdr:nvCxnSpPr>
        <xdr:cNvPr id="361" name="直線コネクタ 360"/>
        <xdr:cNvCxnSpPr/>
      </xdr:nvCxnSpPr>
      <xdr:spPr>
        <a:xfrm>
          <a:off x="3987800" y="135823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37846</xdr:rowOff>
    </xdr:to>
    <xdr:cxnSp macro="">
      <xdr:nvCxnSpPr>
        <xdr:cNvPr id="364" name="直線コネクタ 363"/>
        <xdr:cNvCxnSpPr/>
      </xdr:nvCxnSpPr>
      <xdr:spPr>
        <a:xfrm>
          <a:off x="3098800" y="13513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140715</xdr:rowOff>
    </xdr:to>
    <xdr:cxnSp macro="">
      <xdr:nvCxnSpPr>
        <xdr:cNvPr id="367" name="直線コネクタ 366"/>
        <xdr:cNvCxnSpPr/>
      </xdr:nvCxnSpPr>
      <xdr:spPr>
        <a:xfrm>
          <a:off x="2209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168148</xdr:rowOff>
    </xdr:to>
    <xdr:cxnSp macro="">
      <xdr:nvCxnSpPr>
        <xdr:cNvPr id="370" name="直線コネクタ 369"/>
        <xdr:cNvCxnSpPr/>
      </xdr:nvCxnSpPr>
      <xdr:spPr>
        <a:xfrm flipV="1">
          <a:off x="1320800" y="135046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80" name="楕円 379"/>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271</xdr:rowOff>
    </xdr:from>
    <xdr:ext cx="762000" cy="259045"/>
    <xdr:sp macro="" textlink="">
      <xdr:nvSpPr>
        <xdr:cNvPr id="381"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2" name="楕円 381"/>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3" name="テキスト ボックス 382"/>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4" name="楕円 383"/>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5" name="テキスト ボックス 384"/>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6" name="楕円 385"/>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7" name="テキスト ボックス 386"/>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88" name="楕円 38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89" name="テキスト ボックス 38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分母となる数値については、臨時財政対策債が約１億</a:t>
          </a:r>
          <a:r>
            <a:rPr kumimoji="1" lang="en-US" altLang="ja-JP" sz="1300">
              <a:latin typeface="ＭＳ Ｐゴシック" panose="020B0600070205080204" pitchFamily="50" charset="-128"/>
              <a:ea typeface="ＭＳ Ｐゴシック" panose="020B0600070205080204" pitchFamily="50" charset="-128"/>
            </a:rPr>
            <a:t>6,800</a:t>
          </a:r>
          <a:r>
            <a:rPr kumimoji="1" lang="ja-JP" altLang="en-US" sz="1300">
              <a:latin typeface="ＭＳ Ｐゴシック" panose="020B0600070205080204" pitchFamily="50" charset="-128"/>
              <a:ea typeface="ＭＳ Ｐゴシック" panose="020B0600070205080204" pitchFamily="50" charset="-128"/>
            </a:rPr>
            <a:t>万円減額に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なったものの、経常一般財源である地方税や地方交付税の増額したことにより、約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しかし、分子となる経常経費は、ほぼ全ての費目で増加しており、公債費を除く経常経費は前年度比で約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万円の増額となったため、経常収支比率は、横ばいとなっている。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76</xdr:row>
      <xdr:rowOff>5080</xdr:rowOff>
    </xdr:to>
    <xdr:cxnSp macro="">
      <xdr:nvCxnSpPr>
        <xdr:cNvPr id="422" name="直線コネクタ 421"/>
        <xdr:cNvCxnSpPr/>
      </xdr:nvCxnSpPr>
      <xdr:spPr>
        <a:xfrm>
          <a:off x="15671800" y="13035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76</xdr:row>
      <xdr:rowOff>5080</xdr:rowOff>
    </xdr:to>
    <xdr:cxnSp macro="">
      <xdr:nvCxnSpPr>
        <xdr:cNvPr id="425" name="直線コネクタ 424"/>
        <xdr:cNvCxnSpPr/>
      </xdr:nvCxnSpPr>
      <xdr:spPr>
        <a:xfrm>
          <a:off x="14782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75</xdr:row>
      <xdr:rowOff>130810</xdr:rowOff>
    </xdr:to>
    <xdr:cxnSp macro="">
      <xdr:nvCxnSpPr>
        <xdr:cNvPr id="428" name="直線コネクタ 427"/>
        <xdr:cNvCxnSpPr/>
      </xdr:nvCxnSpPr>
      <xdr:spPr>
        <a:xfrm flipV="1">
          <a:off x="13893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130810</xdr:rowOff>
    </xdr:to>
    <xdr:cxnSp macro="">
      <xdr:nvCxnSpPr>
        <xdr:cNvPr id="431" name="直線コネクタ 430"/>
        <xdr:cNvCxnSpPr/>
      </xdr:nvCxnSpPr>
      <xdr:spPr>
        <a:xfrm>
          <a:off x="13004800" y="12821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1" name="楕円 440"/>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42" name="公債費以外該当値テキスト"/>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43" name="楕円 442"/>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66057</xdr:rowOff>
    </xdr:from>
    <xdr:ext cx="736600" cy="259045"/>
    <xdr:sp macro="" textlink="">
      <xdr:nvSpPr>
        <xdr:cNvPr id="444" name="テキスト ボックス 443"/>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45" name="楕円 444"/>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6" name="テキスト ボックス 44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47" name="楕円 446"/>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48" name="テキスト ボックス 447"/>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49" name="楕円 448"/>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50" name="テキスト ボックス 449"/>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1722</xdr:rowOff>
    </xdr:from>
    <xdr:to>
      <xdr:col>29</xdr:col>
      <xdr:colOff>127000</xdr:colOff>
      <xdr:row>16</xdr:row>
      <xdr:rowOff>8678</xdr:rowOff>
    </xdr:to>
    <xdr:cxnSp macro="">
      <xdr:nvCxnSpPr>
        <xdr:cNvPr id="52" name="直線コネクタ 51"/>
        <xdr:cNvCxnSpPr/>
      </xdr:nvCxnSpPr>
      <xdr:spPr bwMode="auto">
        <a:xfrm flipV="1">
          <a:off x="5003800" y="2792547"/>
          <a:ext cx="6477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8678</xdr:rowOff>
    </xdr:from>
    <xdr:to>
      <xdr:col>26</xdr:col>
      <xdr:colOff>50800</xdr:colOff>
      <xdr:row>16</xdr:row>
      <xdr:rowOff>104151</xdr:rowOff>
    </xdr:to>
    <xdr:cxnSp macro="">
      <xdr:nvCxnSpPr>
        <xdr:cNvPr id="55" name="直線コネクタ 54"/>
        <xdr:cNvCxnSpPr/>
      </xdr:nvCxnSpPr>
      <xdr:spPr bwMode="auto">
        <a:xfrm flipV="1">
          <a:off x="4305300" y="2799503"/>
          <a:ext cx="698500" cy="9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104151</xdr:rowOff>
    </xdr:from>
    <xdr:to>
      <xdr:col>22</xdr:col>
      <xdr:colOff>114300</xdr:colOff>
      <xdr:row>16</xdr:row>
      <xdr:rowOff>149250</xdr:rowOff>
    </xdr:to>
    <xdr:cxnSp macro="">
      <xdr:nvCxnSpPr>
        <xdr:cNvPr id="58" name="直線コネクタ 57"/>
        <xdr:cNvCxnSpPr/>
      </xdr:nvCxnSpPr>
      <xdr:spPr bwMode="auto">
        <a:xfrm flipV="1">
          <a:off x="3606800" y="2894976"/>
          <a:ext cx="6985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149250</xdr:rowOff>
    </xdr:from>
    <xdr:to>
      <xdr:col>18</xdr:col>
      <xdr:colOff>177800</xdr:colOff>
      <xdr:row>17</xdr:row>
      <xdr:rowOff>5722</xdr:rowOff>
    </xdr:to>
    <xdr:cxnSp macro="">
      <xdr:nvCxnSpPr>
        <xdr:cNvPr id="61" name="直線コネクタ 60"/>
        <xdr:cNvCxnSpPr/>
      </xdr:nvCxnSpPr>
      <xdr:spPr bwMode="auto">
        <a:xfrm flipV="1">
          <a:off x="2908300" y="2940075"/>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122372</xdr:rowOff>
    </xdr:from>
    <xdr:to>
      <xdr:col>29</xdr:col>
      <xdr:colOff>177800</xdr:colOff>
      <xdr:row>16</xdr:row>
      <xdr:rowOff>52522</xdr:rowOff>
    </xdr:to>
    <xdr:sp macro="" textlink="">
      <xdr:nvSpPr>
        <xdr:cNvPr id="71" name="楕円 70"/>
        <xdr:cNvSpPr/>
      </xdr:nvSpPr>
      <xdr:spPr bwMode="auto">
        <a:xfrm>
          <a:off x="5600700" y="27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138899</xdr:rowOff>
    </xdr:from>
    <xdr:ext cx="762000" cy="259045"/>
    <xdr:sp macro="" textlink="">
      <xdr:nvSpPr>
        <xdr:cNvPr id="72" name="人口1人当たり決算額の推移該当値テキスト130"/>
        <xdr:cNvSpPr txBox="1"/>
      </xdr:nvSpPr>
      <xdr:spPr>
        <a:xfrm>
          <a:off x="5740400" y="25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129328</xdr:rowOff>
    </xdr:from>
    <xdr:to>
      <xdr:col>26</xdr:col>
      <xdr:colOff>101600</xdr:colOff>
      <xdr:row>16</xdr:row>
      <xdr:rowOff>59478</xdr:rowOff>
    </xdr:to>
    <xdr:sp macro="" textlink="">
      <xdr:nvSpPr>
        <xdr:cNvPr id="73" name="楕円 72"/>
        <xdr:cNvSpPr/>
      </xdr:nvSpPr>
      <xdr:spPr bwMode="auto">
        <a:xfrm>
          <a:off x="49530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69655</xdr:rowOff>
    </xdr:from>
    <xdr:ext cx="736600" cy="259045"/>
    <xdr:sp macro="" textlink="">
      <xdr:nvSpPr>
        <xdr:cNvPr id="74" name="テキスト ボックス 73"/>
        <xdr:cNvSpPr txBox="1"/>
      </xdr:nvSpPr>
      <xdr:spPr>
        <a:xfrm>
          <a:off x="4622800" y="251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53351</xdr:rowOff>
    </xdr:from>
    <xdr:to>
      <xdr:col>22</xdr:col>
      <xdr:colOff>165100</xdr:colOff>
      <xdr:row>16</xdr:row>
      <xdr:rowOff>154951</xdr:rowOff>
    </xdr:to>
    <xdr:sp macro="" textlink="">
      <xdr:nvSpPr>
        <xdr:cNvPr id="75" name="楕円 74"/>
        <xdr:cNvSpPr/>
      </xdr:nvSpPr>
      <xdr:spPr bwMode="auto">
        <a:xfrm>
          <a:off x="4254500" y="28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165128</xdr:rowOff>
    </xdr:from>
    <xdr:ext cx="762000" cy="259045"/>
    <xdr:sp macro="" textlink="">
      <xdr:nvSpPr>
        <xdr:cNvPr id="76" name="テキスト ボックス 75"/>
        <xdr:cNvSpPr txBox="1"/>
      </xdr:nvSpPr>
      <xdr:spPr>
        <a:xfrm>
          <a:off x="3924300" y="261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98450</xdr:rowOff>
    </xdr:from>
    <xdr:to>
      <xdr:col>19</xdr:col>
      <xdr:colOff>38100</xdr:colOff>
      <xdr:row>17</xdr:row>
      <xdr:rowOff>28600</xdr:rowOff>
    </xdr:to>
    <xdr:sp macro="" textlink="">
      <xdr:nvSpPr>
        <xdr:cNvPr id="77" name="楕円 76"/>
        <xdr:cNvSpPr/>
      </xdr:nvSpPr>
      <xdr:spPr bwMode="auto">
        <a:xfrm>
          <a:off x="3556000" y="288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38777</xdr:rowOff>
    </xdr:from>
    <xdr:ext cx="762000" cy="259045"/>
    <xdr:sp macro="" textlink="">
      <xdr:nvSpPr>
        <xdr:cNvPr id="78" name="テキスト ボックス 77"/>
        <xdr:cNvSpPr txBox="1"/>
      </xdr:nvSpPr>
      <xdr:spPr>
        <a:xfrm>
          <a:off x="3225800" y="26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126372</xdr:rowOff>
    </xdr:from>
    <xdr:to>
      <xdr:col>15</xdr:col>
      <xdr:colOff>101600</xdr:colOff>
      <xdr:row>17</xdr:row>
      <xdr:rowOff>56522</xdr:rowOff>
    </xdr:to>
    <xdr:sp macro="" textlink="">
      <xdr:nvSpPr>
        <xdr:cNvPr id="79" name="楕円 78"/>
        <xdr:cNvSpPr/>
      </xdr:nvSpPr>
      <xdr:spPr bwMode="auto">
        <a:xfrm>
          <a:off x="2857500" y="29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66699</xdr:rowOff>
    </xdr:from>
    <xdr:ext cx="762000" cy="259045"/>
    <xdr:sp macro="" textlink="">
      <xdr:nvSpPr>
        <xdr:cNvPr id="80" name="テキスト ボックス 79"/>
        <xdr:cNvSpPr txBox="1"/>
      </xdr:nvSpPr>
      <xdr:spPr>
        <a:xfrm>
          <a:off x="2527300" y="26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181897</xdr:rowOff>
    </xdr:from>
    <xdr:to>
      <xdr:col>29</xdr:col>
      <xdr:colOff>127000</xdr:colOff>
      <xdr:row>33</xdr:row>
      <xdr:rowOff>251032</xdr:rowOff>
    </xdr:to>
    <xdr:cxnSp macro="">
      <xdr:nvCxnSpPr>
        <xdr:cNvPr id="115" name="直線コネクタ 114"/>
        <xdr:cNvCxnSpPr/>
      </xdr:nvCxnSpPr>
      <xdr:spPr bwMode="auto">
        <a:xfrm flipV="1">
          <a:off x="5003800" y="6106447"/>
          <a:ext cx="647700" cy="69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251032</xdr:rowOff>
    </xdr:from>
    <xdr:to>
      <xdr:col>26</xdr:col>
      <xdr:colOff>50800</xdr:colOff>
      <xdr:row>34</xdr:row>
      <xdr:rowOff>19199</xdr:rowOff>
    </xdr:to>
    <xdr:cxnSp macro="">
      <xdr:nvCxnSpPr>
        <xdr:cNvPr id="118" name="直線コネクタ 117"/>
        <xdr:cNvCxnSpPr/>
      </xdr:nvCxnSpPr>
      <xdr:spPr bwMode="auto">
        <a:xfrm flipV="1">
          <a:off x="4305300" y="6175582"/>
          <a:ext cx="698500" cy="11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327646</xdr:rowOff>
    </xdr:from>
    <xdr:to>
      <xdr:col>22</xdr:col>
      <xdr:colOff>114300</xdr:colOff>
      <xdr:row>34</xdr:row>
      <xdr:rowOff>19199</xdr:rowOff>
    </xdr:to>
    <xdr:cxnSp macro="">
      <xdr:nvCxnSpPr>
        <xdr:cNvPr id="121" name="直線コネクタ 120"/>
        <xdr:cNvCxnSpPr/>
      </xdr:nvCxnSpPr>
      <xdr:spPr bwMode="auto">
        <a:xfrm>
          <a:off x="3606800" y="6252196"/>
          <a:ext cx="698500" cy="3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327646</xdr:rowOff>
    </xdr:from>
    <xdr:to>
      <xdr:col>18</xdr:col>
      <xdr:colOff>177800</xdr:colOff>
      <xdr:row>34</xdr:row>
      <xdr:rowOff>29813</xdr:rowOff>
    </xdr:to>
    <xdr:cxnSp macro="">
      <xdr:nvCxnSpPr>
        <xdr:cNvPr id="124" name="直線コネクタ 123"/>
        <xdr:cNvCxnSpPr/>
      </xdr:nvCxnSpPr>
      <xdr:spPr bwMode="auto">
        <a:xfrm flipV="1">
          <a:off x="2908300" y="6252196"/>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131097</xdr:rowOff>
    </xdr:from>
    <xdr:to>
      <xdr:col>29</xdr:col>
      <xdr:colOff>177800</xdr:colOff>
      <xdr:row>33</xdr:row>
      <xdr:rowOff>232697</xdr:rowOff>
    </xdr:to>
    <xdr:sp macro="" textlink="">
      <xdr:nvSpPr>
        <xdr:cNvPr id="134" name="楕円 133"/>
        <xdr:cNvSpPr/>
      </xdr:nvSpPr>
      <xdr:spPr bwMode="auto">
        <a:xfrm>
          <a:off x="5600700" y="605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77774</xdr:rowOff>
    </xdr:from>
    <xdr:ext cx="762000" cy="259045"/>
    <xdr:sp macro="" textlink="">
      <xdr:nvSpPr>
        <xdr:cNvPr id="135" name="人口1人当たり決算額の推移該当値テキスト445"/>
        <xdr:cNvSpPr txBox="1"/>
      </xdr:nvSpPr>
      <xdr:spPr>
        <a:xfrm>
          <a:off x="5740400" y="60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200232</xdr:rowOff>
    </xdr:from>
    <xdr:to>
      <xdr:col>26</xdr:col>
      <xdr:colOff>101600</xdr:colOff>
      <xdr:row>33</xdr:row>
      <xdr:rowOff>301832</xdr:rowOff>
    </xdr:to>
    <xdr:sp macro="" textlink="">
      <xdr:nvSpPr>
        <xdr:cNvPr id="136" name="楕円 135"/>
        <xdr:cNvSpPr/>
      </xdr:nvSpPr>
      <xdr:spPr bwMode="auto">
        <a:xfrm>
          <a:off x="4953000" y="612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140559</xdr:rowOff>
    </xdr:from>
    <xdr:ext cx="736600" cy="259045"/>
    <xdr:sp macro="" textlink="">
      <xdr:nvSpPr>
        <xdr:cNvPr id="137" name="テキスト ボックス 136"/>
        <xdr:cNvSpPr txBox="1"/>
      </xdr:nvSpPr>
      <xdr:spPr>
        <a:xfrm>
          <a:off x="4622800" y="5893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311299</xdr:rowOff>
    </xdr:from>
    <xdr:to>
      <xdr:col>22</xdr:col>
      <xdr:colOff>165100</xdr:colOff>
      <xdr:row>34</xdr:row>
      <xdr:rowOff>69999</xdr:rowOff>
    </xdr:to>
    <xdr:sp macro="" textlink="">
      <xdr:nvSpPr>
        <xdr:cNvPr id="138" name="楕円 137"/>
        <xdr:cNvSpPr/>
      </xdr:nvSpPr>
      <xdr:spPr bwMode="auto">
        <a:xfrm>
          <a:off x="4254500" y="623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80176</xdr:rowOff>
    </xdr:from>
    <xdr:ext cx="762000" cy="259045"/>
    <xdr:sp macro="" textlink="">
      <xdr:nvSpPr>
        <xdr:cNvPr id="139" name="テキスト ボックス 138"/>
        <xdr:cNvSpPr txBox="1"/>
      </xdr:nvSpPr>
      <xdr:spPr>
        <a:xfrm>
          <a:off x="3924300" y="600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276846</xdr:rowOff>
    </xdr:from>
    <xdr:to>
      <xdr:col>19</xdr:col>
      <xdr:colOff>38100</xdr:colOff>
      <xdr:row>34</xdr:row>
      <xdr:rowOff>35546</xdr:rowOff>
    </xdr:to>
    <xdr:sp macro="" textlink="">
      <xdr:nvSpPr>
        <xdr:cNvPr id="140" name="楕円 139"/>
        <xdr:cNvSpPr/>
      </xdr:nvSpPr>
      <xdr:spPr bwMode="auto">
        <a:xfrm>
          <a:off x="3556000" y="620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45723</xdr:rowOff>
    </xdr:from>
    <xdr:ext cx="762000" cy="259045"/>
    <xdr:sp macro="" textlink="">
      <xdr:nvSpPr>
        <xdr:cNvPr id="141" name="テキスト ボックス 140"/>
        <xdr:cNvSpPr txBox="1"/>
      </xdr:nvSpPr>
      <xdr:spPr>
        <a:xfrm>
          <a:off x="3225800" y="597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321913</xdr:rowOff>
    </xdr:from>
    <xdr:to>
      <xdr:col>15</xdr:col>
      <xdr:colOff>101600</xdr:colOff>
      <xdr:row>34</xdr:row>
      <xdr:rowOff>80613</xdr:rowOff>
    </xdr:to>
    <xdr:sp macro="" textlink="">
      <xdr:nvSpPr>
        <xdr:cNvPr id="142" name="楕円 141"/>
        <xdr:cNvSpPr/>
      </xdr:nvSpPr>
      <xdr:spPr bwMode="auto">
        <a:xfrm>
          <a:off x="2857500" y="624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90790</xdr:rowOff>
    </xdr:from>
    <xdr:ext cx="762000" cy="259045"/>
    <xdr:sp macro="" textlink="">
      <xdr:nvSpPr>
        <xdr:cNvPr id="143" name="テキスト ボックス 142"/>
        <xdr:cNvSpPr txBox="1"/>
      </xdr:nvSpPr>
      <xdr:spPr>
        <a:xfrm>
          <a:off x="2527300" y="601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138145</xdr:rowOff>
    </xdr:from>
    <xdr:to>
      <xdr:col>24</xdr:col>
      <xdr:colOff>63500</xdr:colOff>
      <xdr:row>34</xdr:row>
      <xdr:rowOff>146215</xdr:rowOff>
    </xdr:to>
    <xdr:cxnSp macro="">
      <xdr:nvCxnSpPr>
        <xdr:cNvPr id="59" name="直線コネクタ 58"/>
        <xdr:cNvCxnSpPr/>
      </xdr:nvCxnSpPr>
      <xdr:spPr>
        <a:xfrm>
          <a:off x="3797300" y="5967445"/>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138145</xdr:rowOff>
    </xdr:from>
    <xdr:to>
      <xdr:col>19</xdr:col>
      <xdr:colOff>177800</xdr:colOff>
      <xdr:row>35</xdr:row>
      <xdr:rowOff>58730</xdr:rowOff>
    </xdr:to>
    <xdr:cxnSp macro="">
      <xdr:nvCxnSpPr>
        <xdr:cNvPr id="62" name="直線コネクタ 61"/>
        <xdr:cNvCxnSpPr/>
      </xdr:nvCxnSpPr>
      <xdr:spPr>
        <a:xfrm flipV="1">
          <a:off x="2908300" y="5967445"/>
          <a:ext cx="8890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58730</xdr:rowOff>
    </xdr:from>
    <xdr:to>
      <xdr:col>15</xdr:col>
      <xdr:colOff>50800</xdr:colOff>
      <xdr:row>35</xdr:row>
      <xdr:rowOff>82481</xdr:rowOff>
    </xdr:to>
    <xdr:cxnSp macro="">
      <xdr:nvCxnSpPr>
        <xdr:cNvPr id="65" name="直線コネクタ 64"/>
        <xdr:cNvCxnSpPr/>
      </xdr:nvCxnSpPr>
      <xdr:spPr>
        <a:xfrm flipV="1">
          <a:off x="2019300" y="6059480"/>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82481</xdr:rowOff>
    </xdr:from>
    <xdr:to>
      <xdr:col>10</xdr:col>
      <xdr:colOff>114300</xdr:colOff>
      <xdr:row>35</xdr:row>
      <xdr:rowOff>100929</xdr:rowOff>
    </xdr:to>
    <xdr:cxnSp macro="">
      <xdr:nvCxnSpPr>
        <xdr:cNvPr id="68" name="直線コネクタ 67"/>
        <xdr:cNvCxnSpPr/>
      </xdr:nvCxnSpPr>
      <xdr:spPr>
        <a:xfrm flipV="1">
          <a:off x="1130300" y="6083231"/>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95415</xdr:rowOff>
    </xdr:from>
    <xdr:to>
      <xdr:col>24</xdr:col>
      <xdr:colOff>114300</xdr:colOff>
      <xdr:row>35</xdr:row>
      <xdr:rowOff>25565</xdr:rowOff>
    </xdr:to>
    <xdr:sp macro="" textlink="">
      <xdr:nvSpPr>
        <xdr:cNvPr id="78" name="楕円 77"/>
        <xdr:cNvSpPr/>
      </xdr:nvSpPr>
      <xdr:spPr>
        <a:xfrm>
          <a:off x="4584700" y="59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118292</xdr:rowOff>
    </xdr:from>
    <xdr:ext cx="534377" cy="259045"/>
    <xdr:sp macro="" textlink="">
      <xdr:nvSpPr>
        <xdr:cNvPr id="79" name="人件費該当値テキスト"/>
        <xdr:cNvSpPr txBox="1"/>
      </xdr:nvSpPr>
      <xdr:spPr>
        <a:xfrm>
          <a:off x="4686300" y="57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87345</xdr:rowOff>
    </xdr:from>
    <xdr:to>
      <xdr:col>20</xdr:col>
      <xdr:colOff>38100</xdr:colOff>
      <xdr:row>35</xdr:row>
      <xdr:rowOff>17495</xdr:rowOff>
    </xdr:to>
    <xdr:sp macro="" textlink="">
      <xdr:nvSpPr>
        <xdr:cNvPr id="80" name="楕円 79"/>
        <xdr:cNvSpPr/>
      </xdr:nvSpPr>
      <xdr:spPr>
        <a:xfrm>
          <a:off x="3746500" y="591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34022</xdr:rowOff>
    </xdr:from>
    <xdr:ext cx="534377" cy="259045"/>
    <xdr:sp macro="" textlink="">
      <xdr:nvSpPr>
        <xdr:cNvPr id="81" name="テキスト ボックス 80"/>
        <xdr:cNvSpPr txBox="1"/>
      </xdr:nvSpPr>
      <xdr:spPr>
        <a:xfrm>
          <a:off x="3530111" y="56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7930</xdr:rowOff>
    </xdr:from>
    <xdr:to>
      <xdr:col>15</xdr:col>
      <xdr:colOff>101600</xdr:colOff>
      <xdr:row>35</xdr:row>
      <xdr:rowOff>109530</xdr:rowOff>
    </xdr:to>
    <xdr:sp macro="" textlink="">
      <xdr:nvSpPr>
        <xdr:cNvPr id="82" name="楕円 81"/>
        <xdr:cNvSpPr/>
      </xdr:nvSpPr>
      <xdr:spPr>
        <a:xfrm>
          <a:off x="2857500" y="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126057</xdr:rowOff>
    </xdr:from>
    <xdr:ext cx="534377" cy="259045"/>
    <xdr:sp macro="" textlink="">
      <xdr:nvSpPr>
        <xdr:cNvPr id="83" name="テキスト ボックス 82"/>
        <xdr:cNvSpPr txBox="1"/>
      </xdr:nvSpPr>
      <xdr:spPr>
        <a:xfrm>
          <a:off x="2641111" y="57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31681</xdr:rowOff>
    </xdr:from>
    <xdr:to>
      <xdr:col>10</xdr:col>
      <xdr:colOff>165100</xdr:colOff>
      <xdr:row>35</xdr:row>
      <xdr:rowOff>133281</xdr:rowOff>
    </xdr:to>
    <xdr:sp macro="" textlink="">
      <xdr:nvSpPr>
        <xdr:cNvPr id="84" name="楕円 83"/>
        <xdr:cNvSpPr/>
      </xdr:nvSpPr>
      <xdr:spPr>
        <a:xfrm>
          <a:off x="1968500" y="60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149808</xdr:rowOff>
    </xdr:from>
    <xdr:ext cx="534377" cy="259045"/>
    <xdr:sp macro="" textlink="">
      <xdr:nvSpPr>
        <xdr:cNvPr id="85" name="テキスト ボックス 84"/>
        <xdr:cNvSpPr txBox="1"/>
      </xdr:nvSpPr>
      <xdr:spPr>
        <a:xfrm>
          <a:off x="1752111" y="580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50129</xdr:rowOff>
    </xdr:from>
    <xdr:to>
      <xdr:col>6</xdr:col>
      <xdr:colOff>38100</xdr:colOff>
      <xdr:row>35</xdr:row>
      <xdr:rowOff>151729</xdr:rowOff>
    </xdr:to>
    <xdr:sp macro="" textlink="">
      <xdr:nvSpPr>
        <xdr:cNvPr id="86" name="楕円 85"/>
        <xdr:cNvSpPr/>
      </xdr:nvSpPr>
      <xdr:spPr>
        <a:xfrm>
          <a:off x="1079500" y="6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168256</xdr:rowOff>
    </xdr:from>
    <xdr:ext cx="534377" cy="259045"/>
    <xdr:sp macro="" textlink="">
      <xdr:nvSpPr>
        <xdr:cNvPr id="87" name="テキスト ボックス 86"/>
        <xdr:cNvSpPr txBox="1"/>
      </xdr:nvSpPr>
      <xdr:spPr>
        <a:xfrm>
          <a:off x="863111" y="58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96734</xdr:rowOff>
    </xdr:from>
    <xdr:to>
      <xdr:col>24</xdr:col>
      <xdr:colOff>63500</xdr:colOff>
      <xdr:row>57</xdr:row>
      <xdr:rowOff>133822</xdr:rowOff>
    </xdr:to>
    <xdr:cxnSp macro="">
      <xdr:nvCxnSpPr>
        <xdr:cNvPr id="119" name="直線コネクタ 118"/>
        <xdr:cNvCxnSpPr/>
      </xdr:nvCxnSpPr>
      <xdr:spPr>
        <a:xfrm flipV="1">
          <a:off x="3797300" y="9869384"/>
          <a:ext cx="8382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108142</xdr:rowOff>
    </xdr:from>
    <xdr:to>
      <xdr:col>19</xdr:col>
      <xdr:colOff>177800</xdr:colOff>
      <xdr:row>57</xdr:row>
      <xdr:rowOff>133822</xdr:rowOff>
    </xdr:to>
    <xdr:cxnSp macro="">
      <xdr:nvCxnSpPr>
        <xdr:cNvPr id="122" name="直線コネクタ 121"/>
        <xdr:cNvCxnSpPr/>
      </xdr:nvCxnSpPr>
      <xdr:spPr>
        <a:xfrm>
          <a:off x="2908300" y="988079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108142</xdr:rowOff>
    </xdr:from>
    <xdr:to>
      <xdr:col>15</xdr:col>
      <xdr:colOff>50800</xdr:colOff>
      <xdr:row>57</xdr:row>
      <xdr:rowOff>170800</xdr:rowOff>
    </xdr:to>
    <xdr:cxnSp macro="">
      <xdr:nvCxnSpPr>
        <xdr:cNvPr id="125" name="直線コネクタ 124"/>
        <xdr:cNvCxnSpPr/>
      </xdr:nvCxnSpPr>
      <xdr:spPr>
        <a:xfrm flipV="1">
          <a:off x="2019300" y="9880792"/>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170800</xdr:rowOff>
    </xdr:from>
    <xdr:to>
      <xdr:col>10</xdr:col>
      <xdr:colOff>114300</xdr:colOff>
      <xdr:row>58</xdr:row>
      <xdr:rowOff>16637</xdr:rowOff>
    </xdr:to>
    <xdr:cxnSp macro="">
      <xdr:nvCxnSpPr>
        <xdr:cNvPr id="128" name="直線コネクタ 127"/>
        <xdr:cNvCxnSpPr/>
      </xdr:nvCxnSpPr>
      <xdr:spPr>
        <a:xfrm flipV="1">
          <a:off x="1130300" y="9943450"/>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45934</xdr:rowOff>
    </xdr:from>
    <xdr:to>
      <xdr:col>24</xdr:col>
      <xdr:colOff>114300</xdr:colOff>
      <xdr:row>57</xdr:row>
      <xdr:rowOff>147534</xdr:rowOff>
    </xdr:to>
    <xdr:sp macro="" textlink="">
      <xdr:nvSpPr>
        <xdr:cNvPr id="138" name="楕円 137"/>
        <xdr:cNvSpPr/>
      </xdr:nvSpPr>
      <xdr:spPr>
        <a:xfrm>
          <a:off x="4584700" y="98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24361</xdr:rowOff>
    </xdr:from>
    <xdr:ext cx="534377" cy="259045"/>
    <xdr:sp macro="" textlink="">
      <xdr:nvSpPr>
        <xdr:cNvPr id="139" name="物件費該当値テキスト"/>
        <xdr:cNvSpPr txBox="1"/>
      </xdr:nvSpPr>
      <xdr:spPr>
        <a:xfrm>
          <a:off x="4686300" y="97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83022</xdr:rowOff>
    </xdr:from>
    <xdr:to>
      <xdr:col>20</xdr:col>
      <xdr:colOff>38100</xdr:colOff>
      <xdr:row>58</xdr:row>
      <xdr:rowOff>13172</xdr:rowOff>
    </xdr:to>
    <xdr:sp macro="" textlink="">
      <xdr:nvSpPr>
        <xdr:cNvPr id="140" name="楕円 139"/>
        <xdr:cNvSpPr/>
      </xdr:nvSpPr>
      <xdr:spPr>
        <a:xfrm>
          <a:off x="3746500" y="9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4299</xdr:rowOff>
    </xdr:from>
    <xdr:ext cx="534377" cy="259045"/>
    <xdr:sp macro="" textlink="">
      <xdr:nvSpPr>
        <xdr:cNvPr id="141" name="テキスト ボックス 140"/>
        <xdr:cNvSpPr txBox="1"/>
      </xdr:nvSpPr>
      <xdr:spPr>
        <a:xfrm>
          <a:off x="3530111" y="99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57342</xdr:rowOff>
    </xdr:from>
    <xdr:to>
      <xdr:col>15</xdr:col>
      <xdr:colOff>101600</xdr:colOff>
      <xdr:row>57</xdr:row>
      <xdr:rowOff>158942</xdr:rowOff>
    </xdr:to>
    <xdr:sp macro="" textlink="">
      <xdr:nvSpPr>
        <xdr:cNvPr id="142" name="楕円 141"/>
        <xdr:cNvSpPr/>
      </xdr:nvSpPr>
      <xdr:spPr>
        <a:xfrm>
          <a:off x="2857500" y="98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150069</xdr:rowOff>
    </xdr:from>
    <xdr:ext cx="534377" cy="259045"/>
    <xdr:sp macro="" textlink="">
      <xdr:nvSpPr>
        <xdr:cNvPr id="143" name="テキスト ボックス 142"/>
        <xdr:cNvSpPr txBox="1"/>
      </xdr:nvSpPr>
      <xdr:spPr>
        <a:xfrm>
          <a:off x="2641111" y="99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120000</xdr:rowOff>
    </xdr:from>
    <xdr:to>
      <xdr:col>10</xdr:col>
      <xdr:colOff>165100</xdr:colOff>
      <xdr:row>58</xdr:row>
      <xdr:rowOff>50150</xdr:rowOff>
    </xdr:to>
    <xdr:sp macro="" textlink="">
      <xdr:nvSpPr>
        <xdr:cNvPr id="144" name="楕円 143"/>
        <xdr:cNvSpPr/>
      </xdr:nvSpPr>
      <xdr:spPr>
        <a:xfrm>
          <a:off x="1968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41277</xdr:rowOff>
    </xdr:from>
    <xdr:ext cx="534377" cy="259045"/>
    <xdr:sp macro="" textlink="">
      <xdr:nvSpPr>
        <xdr:cNvPr id="145" name="テキスト ボックス 144"/>
        <xdr:cNvSpPr txBox="1"/>
      </xdr:nvSpPr>
      <xdr:spPr>
        <a:xfrm>
          <a:off x="1752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137287</xdr:rowOff>
    </xdr:from>
    <xdr:to>
      <xdr:col>6</xdr:col>
      <xdr:colOff>38100</xdr:colOff>
      <xdr:row>58</xdr:row>
      <xdr:rowOff>67437</xdr:rowOff>
    </xdr:to>
    <xdr:sp macro="" textlink="">
      <xdr:nvSpPr>
        <xdr:cNvPr id="146" name="楕円 145"/>
        <xdr:cNvSpPr/>
      </xdr:nvSpPr>
      <xdr:spPr>
        <a:xfrm>
          <a:off x="1079500" y="99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58564</xdr:rowOff>
    </xdr:from>
    <xdr:ext cx="534377" cy="259045"/>
    <xdr:sp macro="" textlink="">
      <xdr:nvSpPr>
        <xdr:cNvPr id="147" name="テキスト ボックス 146"/>
        <xdr:cNvSpPr txBox="1"/>
      </xdr:nvSpPr>
      <xdr:spPr>
        <a:xfrm>
          <a:off x="863111" y="100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143075</xdr:rowOff>
    </xdr:from>
    <xdr:to>
      <xdr:col>24</xdr:col>
      <xdr:colOff>63500</xdr:colOff>
      <xdr:row>77</xdr:row>
      <xdr:rowOff>164520</xdr:rowOff>
    </xdr:to>
    <xdr:cxnSp macro="">
      <xdr:nvCxnSpPr>
        <xdr:cNvPr id="178" name="直線コネクタ 177"/>
        <xdr:cNvCxnSpPr/>
      </xdr:nvCxnSpPr>
      <xdr:spPr>
        <a:xfrm flipV="1">
          <a:off x="3797300" y="13344725"/>
          <a:ext cx="8382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164520</xdr:rowOff>
    </xdr:from>
    <xdr:to>
      <xdr:col>19</xdr:col>
      <xdr:colOff>177800</xdr:colOff>
      <xdr:row>78</xdr:row>
      <xdr:rowOff>13534</xdr:rowOff>
    </xdr:to>
    <xdr:cxnSp macro="">
      <xdr:nvCxnSpPr>
        <xdr:cNvPr id="181" name="直線コネクタ 180"/>
        <xdr:cNvCxnSpPr/>
      </xdr:nvCxnSpPr>
      <xdr:spPr>
        <a:xfrm flipV="1">
          <a:off x="2908300" y="13366170"/>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155375</xdr:rowOff>
    </xdr:from>
    <xdr:to>
      <xdr:col>15</xdr:col>
      <xdr:colOff>50800</xdr:colOff>
      <xdr:row>78</xdr:row>
      <xdr:rowOff>13534</xdr:rowOff>
    </xdr:to>
    <xdr:cxnSp macro="">
      <xdr:nvCxnSpPr>
        <xdr:cNvPr id="184" name="直線コネクタ 183"/>
        <xdr:cNvCxnSpPr/>
      </xdr:nvCxnSpPr>
      <xdr:spPr>
        <a:xfrm>
          <a:off x="2019300" y="13357025"/>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142748</xdr:rowOff>
    </xdr:from>
    <xdr:to>
      <xdr:col>10</xdr:col>
      <xdr:colOff>114300</xdr:colOff>
      <xdr:row>77</xdr:row>
      <xdr:rowOff>155375</xdr:rowOff>
    </xdr:to>
    <xdr:cxnSp macro="">
      <xdr:nvCxnSpPr>
        <xdr:cNvPr id="187" name="直線コネクタ 186"/>
        <xdr:cNvCxnSpPr/>
      </xdr:nvCxnSpPr>
      <xdr:spPr>
        <a:xfrm>
          <a:off x="1130300" y="13344398"/>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92275</xdr:rowOff>
    </xdr:from>
    <xdr:to>
      <xdr:col>24</xdr:col>
      <xdr:colOff>114300</xdr:colOff>
      <xdr:row>78</xdr:row>
      <xdr:rowOff>22425</xdr:rowOff>
    </xdr:to>
    <xdr:sp macro="" textlink="">
      <xdr:nvSpPr>
        <xdr:cNvPr id="197" name="楕円 196"/>
        <xdr:cNvSpPr/>
      </xdr:nvSpPr>
      <xdr:spPr>
        <a:xfrm>
          <a:off x="4584700" y="132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70702</xdr:rowOff>
    </xdr:from>
    <xdr:ext cx="469744" cy="259045"/>
    <xdr:sp macro="" textlink="">
      <xdr:nvSpPr>
        <xdr:cNvPr id="198" name="維持補修費該当値テキスト"/>
        <xdr:cNvSpPr txBox="1"/>
      </xdr:nvSpPr>
      <xdr:spPr>
        <a:xfrm>
          <a:off x="4686300" y="132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113720</xdr:rowOff>
    </xdr:from>
    <xdr:to>
      <xdr:col>20</xdr:col>
      <xdr:colOff>38100</xdr:colOff>
      <xdr:row>78</xdr:row>
      <xdr:rowOff>43870</xdr:rowOff>
    </xdr:to>
    <xdr:sp macro="" textlink="">
      <xdr:nvSpPr>
        <xdr:cNvPr id="199" name="楕円 198"/>
        <xdr:cNvSpPr/>
      </xdr:nvSpPr>
      <xdr:spPr>
        <a:xfrm>
          <a:off x="3746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34997</xdr:rowOff>
    </xdr:from>
    <xdr:ext cx="469744" cy="259045"/>
    <xdr:sp macro="" textlink="">
      <xdr:nvSpPr>
        <xdr:cNvPr id="200" name="テキスト ボックス 199"/>
        <xdr:cNvSpPr txBox="1"/>
      </xdr:nvSpPr>
      <xdr:spPr>
        <a:xfrm>
          <a:off x="3562428" y="134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134184</xdr:rowOff>
    </xdr:from>
    <xdr:to>
      <xdr:col>15</xdr:col>
      <xdr:colOff>101600</xdr:colOff>
      <xdr:row>78</xdr:row>
      <xdr:rowOff>64334</xdr:rowOff>
    </xdr:to>
    <xdr:sp macro="" textlink="">
      <xdr:nvSpPr>
        <xdr:cNvPr id="201" name="楕円 200"/>
        <xdr:cNvSpPr/>
      </xdr:nvSpPr>
      <xdr:spPr>
        <a:xfrm>
          <a:off x="28575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55461</xdr:rowOff>
    </xdr:from>
    <xdr:ext cx="469744" cy="259045"/>
    <xdr:sp macro="" textlink="">
      <xdr:nvSpPr>
        <xdr:cNvPr id="202" name="テキスト ボックス 201"/>
        <xdr:cNvSpPr txBox="1"/>
      </xdr:nvSpPr>
      <xdr:spPr>
        <a:xfrm>
          <a:off x="2673428" y="134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104575</xdr:rowOff>
    </xdr:from>
    <xdr:to>
      <xdr:col>10</xdr:col>
      <xdr:colOff>165100</xdr:colOff>
      <xdr:row>78</xdr:row>
      <xdr:rowOff>34725</xdr:rowOff>
    </xdr:to>
    <xdr:sp macro="" textlink="">
      <xdr:nvSpPr>
        <xdr:cNvPr id="203" name="楕円 202"/>
        <xdr:cNvSpPr/>
      </xdr:nvSpPr>
      <xdr:spPr>
        <a:xfrm>
          <a:off x="1968500" y="133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25852</xdr:rowOff>
    </xdr:from>
    <xdr:ext cx="469744" cy="259045"/>
    <xdr:sp macro="" textlink="">
      <xdr:nvSpPr>
        <xdr:cNvPr id="204" name="テキスト ボックス 203"/>
        <xdr:cNvSpPr txBox="1"/>
      </xdr:nvSpPr>
      <xdr:spPr>
        <a:xfrm>
          <a:off x="1784428" y="133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205" name="楕円 204"/>
        <xdr:cNvSpPr/>
      </xdr:nvSpPr>
      <xdr:spPr>
        <a:xfrm>
          <a:off x="10795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206" name="テキスト ボックス 205"/>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14909</xdr:rowOff>
    </xdr:from>
    <xdr:to>
      <xdr:col>24</xdr:col>
      <xdr:colOff>63500</xdr:colOff>
      <xdr:row>98</xdr:row>
      <xdr:rowOff>73013</xdr:rowOff>
    </xdr:to>
    <xdr:cxnSp macro="">
      <xdr:nvCxnSpPr>
        <xdr:cNvPr id="236" name="直線コネクタ 235"/>
        <xdr:cNvCxnSpPr/>
      </xdr:nvCxnSpPr>
      <xdr:spPr>
        <a:xfrm flipV="1">
          <a:off x="3797300" y="16817009"/>
          <a:ext cx="8382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51042</xdr:rowOff>
    </xdr:from>
    <xdr:to>
      <xdr:col>19</xdr:col>
      <xdr:colOff>177800</xdr:colOff>
      <xdr:row>98</xdr:row>
      <xdr:rowOff>73013</xdr:rowOff>
    </xdr:to>
    <xdr:cxnSp macro="">
      <xdr:nvCxnSpPr>
        <xdr:cNvPr id="239" name="直線コネクタ 238"/>
        <xdr:cNvCxnSpPr/>
      </xdr:nvCxnSpPr>
      <xdr:spPr>
        <a:xfrm>
          <a:off x="2908300" y="16853142"/>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51042</xdr:rowOff>
    </xdr:from>
    <xdr:to>
      <xdr:col>15</xdr:col>
      <xdr:colOff>50800</xdr:colOff>
      <xdr:row>98</xdr:row>
      <xdr:rowOff>71095</xdr:rowOff>
    </xdr:to>
    <xdr:cxnSp macro="">
      <xdr:nvCxnSpPr>
        <xdr:cNvPr id="242" name="直線コネクタ 241"/>
        <xdr:cNvCxnSpPr/>
      </xdr:nvCxnSpPr>
      <xdr:spPr>
        <a:xfrm flipV="1">
          <a:off x="2019300" y="16853142"/>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71095</xdr:rowOff>
    </xdr:from>
    <xdr:to>
      <xdr:col>10</xdr:col>
      <xdr:colOff>114300</xdr:colOff>
      <xdr:row>98</xdr:row>
      <xdr:rowOff>124574</xdr:rowOff>
    </xdr:to>
    <xdr:cxnSp macro="">
      <xdr:nvCxnSpPr>
        <xdr:cNvPr id="245" name="直線コネクタ 244"/>
        <xdr:cNvCxnSpPr/>
      </xdr:nvCxnSpPr>
      <xdr:spPr>
        <a:xfrm flipV="1">
          <a:off x="1130300" y="16873195"/>
          <a:ext cx="889000" cy="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135559</xdr:rowOff>
    </xdr:from>
    <xdr:to>
      <xdr:col>24</xdr:col>
      <xdr:colOff>114300</xdr:colOff>
      <xdr:row>98</xdr:row>
      <xdr:rowOff>65709</xdr:rowOff>
    </xdr:to>
    <xdr:sp macro="" textlink="">
      <xdr:nvSpPr>
        <xdr:cNvPr id="255" name="楕円 254"/>
        <xdr:cNvSpPr/>
      </xdr:nvSpPr>
      <xdr:spPr>
        <a:xfrm>
          <a:off x="4584700" y="167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113986</xdr:rowOff>
    </xdr:from>
    <xdr:ext cx="534377" cy="259045"/>
    <xdr:sp macro="" textlink="">
      <xdr:nvSpPr>
        <xdr:cNvPr id="256" name="扶助費該当値テキスト"/>
        <xdr:cNvSpPr txBox="1"/>
      </xdr:nvSpPr>
      <xdr:spPr>
        <a:xfrm>
          <a:off x="4686300" y="167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22213</xdr:rowOff>
    </xdr:from>
    <xdr:to>
      <xdr:col>20</xdr:col>
      <xdr:colOff>38100</xdr:colOff>
      <xdr:row>98</xdr:row>
      <xdr:rowOff>123813</xdr:rowOff>
    </xdr:to>
    <xdr:sp macro="" textlink="">
      <xdr:nvSpPr>
        <xdr:cNvPr id="257" name="楕円 256"/>
        <xdr:cNvSpPr/>
      </xdr:nvSpPr>
      <xdr:spPr>
        <a:xfrm>
          <a:off x="3746500" y="168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114940</xdr:rowOff>
    </xdr:from>
    <xdr:ext cx="534377" cy="259045"/>
    <xdr:sp macro="" textlink="">
      <xdr:nvSpPr>
        <xdr:cNvPr id="258" name="テキスト ボックス 257"/>
        <xdr:cNvSpPr txBox="1"/>
      </xdr:nvSpPr>
      <xdr:spPr>
        <a:xfrm>
          <a:off x="3530111" y="169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242</xdr:rowOff>
    </xdr:from>
    <xdr:to>
      <xdr:col>15</xdr:col>
      <xdr:colOff>101600</xdr:colOff>
      <xdr:row>98</xdr:row>
      <xdr:rowOff>101842</xdr:rowOff>
    </xdr:to>
    <xdr:sp macro="" textlink="">
      <xdr:nvSpPr>
        <xdr:cNvPr id="259" name="楕円 258"/>
        <xdr:cNvSpPr/>
      </xdr:nvSpPr>
      <xdr:spPr>
        <a:xfrm>
          <a:off x="2857500" y="168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92969</xdr:rowOff>
    </xdr:from>
    <xdr:ext cx="534377" cy="259045"/>
    <xdr:sp macro="" textlink="">
      <xdr:nvSpPr>
        <xdr:cNvPr id="260" name="テキスト ボックス 259"/>
        <xdr:cNvSpPr txBox="1"/>
      </xdr:nvSpPr>
      <xdr:spPr>
        <a:xfrm>
          <a:off x="2641111" y="168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20295</xdr:rowOff>
    </xdr:from>
    <xdr:to>
      <xdr:col>10</xdr:col>
      <xdr:colOff>165100</xdr:colOff>
      <xdr:row>98</xdr:row>
      <xdr:rowOff>121895</xdr:rowOff>
    </xdr:to>
    <xdr:sp macro="" textlink="">
      <xdr:nvSpPr>
        <xdr:cNvPr id="261" name="楕円 260"/>
        <xdr:cNvSpPr/>
      </xdr:nvSpPr>
      <xdr:spPr>
        <a:xfrm>
          <a:off x="1968500" y="168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113022</xdr:rowOff>
    </xdr:from>
    <xdr:ext cx="534377" cy="259045"/>
    <xdr:sp macro="" textlink="">
      <xdr:nvSpPr>
        <xdr:cNvPr id="262" name="テキスト ボックス 261"/>
        <xdr:cNvSpPr txBox="1"/>
      </xdr:nvSpPr>
      <xdr:spPr>
        <a:xfrm>
          <a:off x="1752111" y="169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73774</xdr:rowOff>
    </xdr:from>
    <xdr:to>
      <xdr:col>6</xdr:col>
      <xdr:colOff>38100</xdr:colOff>
      <xdr:row>99</xdr:row>
      <xdr:rowOff>3924</xdr:rowOff>
    </xdr:to>
    <xdr:sp macro="" textlink="">
      <xdr:nvSpPr>
        <xdr:cNvPr id="263" name="楕円 262"/>
        <xdr:cNvSpPr/>
      </xdr:nvSpPr>
      <xdr:spPr>
        <a:xfrm>
          <a:off x="1079500" y="168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166501</xdr:rowOff>
    </xdr:from>
    <xdr:ext cx="534377" cy="259045"/>
    <xdr:sp macro="" textlink="">
      <xdr:nvSpPr>
        <xdr:cNvPr id="264" name="テキスト ボックス 263"/>
        <xdr:cNvSpPr txBox="1"/>
      </xdr:nvSpPr>
      <xdr:spPr>
        <a:xfrm>
          <a:off x="863111"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64545</xdr:rowOff>
    </xdr:from>
    <xdr:to>
      <xdr:col>55</xdr:col>
      <xdr:colOff>0</xdr:colOff>
      <xdr:row>35</xdr:row>
      <xdr:rowOff>75561</xdr:rowOff>
    </xdr:to>
    <xdr:cxnSp macro="">
      <xdr:nvCxnSpPr>
        <xdr:cNvPr id="295" name="直線コネクタ 294"/>
        <xdr:cNvCxnSpPr/>
      </xdr:nvCxnSpPr>
      <xdr:spPr>
        <a:xfrm>
          <a:off x="9639300" y="6065295"/>
          <a:ext cx="8382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37320</xdr:rowOff>
    </xdr:from>
    <xdr:to>
      <xdr:col>50</xdr:col>
      <xdr:colOff>114300</xdr:colOff>
      <xdr:row>35</xdr:row>
      <xdr:rowOff>64545</xdr:rowOff>
    </xdr:to>
    <xdr:cxnSp macro="">
      <xdr:nvCxnSpPr>
        <xdr:cNvPr id="298" name="直線コネクタ 297"/>
        <xdr:cNvCxnSpPr/>
      </xdr:nvCxnSpPr>
      <xdr:spPr>
        <a:xfrm>
          <a:off x="8750300" y="6038070"/>
          <a:ext cx="8890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37320</xdr:rowOff>
    </xdr:from>
    <xdr:to>
      <xdr:col>45</xdr:col>
      <xdr:colOff>177800</xdr:colOff>
      <xdr:row>35</xdr:row>
      <xdr:rowOff>54073</xdr:rowOff>
    </xdr:to>
    <xdr:cxnSp macro="">
      <xdr:nvCxnSpPr>
        <xdr:cNvPr id="301" name="直線コネクタ 300"/>
        <xdr:cNvCxnSpPr/>
      </xdr:nvCxnSpPr>
      <xdr:spPr>
        <a:xfrm flipV="1">
          <a:off x="7861300" y="6038070"/>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66091</xdr:rowOff>
    </xdr:from>
    <xdr:to>
      <xdr:col>41</xdr:col>
      <xdr:colOff>50800</xdr:colOff>
      <xdr:row>35</xdr:row>
      <xdr:rowOff>54073</xdr:rowOff>
    </xdr:to>
    <xdr:cxnSp macro="">
      <xdr:nvCxnSpPr>
        <xdr:cNvPr id="304" name="直線コネクタ 303"/>
        <xdr:cNvCxnSpPr/>
      </xdr:nvCxnSpPr>
      <xdr:spPr>
        <a:xfrm>
          <a:off x="6972300" y="5895391"/>
          <a:ext cx="889000" cy="1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24761</xdr:rowOff>
    </xdr:from>
    <xdr:to>
      <xdr:col>55</xdr:col>
      <xdr:colOff>50800</xdr:colOff>
      <xdr:row>35</xdr:row>
      <xdr:rowOff>126361</xdr:rowOff>
    </xdr:to>
    <xdr:sp macro="" textlink="">
      <xdr:nvSpPr>
        <xdr:cNvPr id="314" name="楕円 313"/>
        <xdr:cNvSpPr/>
      </xdr:nvSpPr>
      <xdr:spPr>
        <a:xfrm>
          <a:off x="10426700" y="6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47638</xdr:rowOff>
    </xdr:from>
    <xdr:ext cx="534377" cy="259045"/>
    <xdr:sp macro="" textlink="">
      <xdr:nvSpPr>
        <xdr:cNvPr id="315" name="補助費等該当値テキスト"/>
        <xdr:cNvSpPr txBox="1"/>
      </xdr:nvSpPr>
      <xdr:spPr>
        <a:xfrm>
          <a:off x="10528300" y="58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13745</xdr:rowOff>
    </xdr:from>
    <xdr:to>
      <xdr:col>50</xdr:col>
      <xdr:colOff>165100</xdr:colOff>
      <xdr:row>35</xdr:row>
      <xdr:rowOff>115345</xdr:rowOff>
    </xdr:to>
    <xdr:sp macro="" textlink="">
      <xdr:nvSpPr>
        <xdr:cNvPr id="316" name="楕円 315"/>
        <xdr:cNvSpPr/>
      </xdr:nvSpPr>
      <xdr:spPr>
        <a:xfrm>
          <a:off x="9588500" y="60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131872</xdr:rowOff>
    </xdr:from>
    <xdr:ext cx="534377" cy="259045"/>
    <xdr:sp macro="" textlink="">
      <xdr:nvSpPr>
        <xdr:cNvPr id="317" name="テキスト ボックス 316"/>
        <xdr:cNvSpPr txBox="1"/>
      </xdr:nvSpPr>
      <xdr:spPr>
        <a:xfrm>
          <a:off x="9372111" y="57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157970</xdr:rowOff>
    </xdr:from>
    <xdr:to>
      <xdr:col>46</xdr:col>
      <xdr:colOff>38100</xdr:colOff>
      <xdr:row>35</xdr:row>
      <xdr:rowOff>88120</xdr:rowOff>
    </xdr:to>
    <xdr:sp macro="" textlink="">
      <xdr:nvSpPr>
        <xdr:cNvPr id="318" name="楕円 317"/>
        <xdr:cNvSpPr/>
      </xdr:nvSpPr>
      <xdr:spPr>
        <a:xfrm>
          <a:off x="8699500" y="59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104647</xdr:rowOff>
    </xdr:from>
    <xdr:ext cx="534377" cy="259045"/>
    <xdr:sp macro="" textlink="">
      <xdr:nvSpPr>
        <xdr:cNvPr id="319" name="テキスト ボックス 318"/>
        <xdr:cNvSpPr txBox="1"/>
      </xdr:nvSpPr>
      <xdr:spPr>
        <a:xfrm>
          <a:off x="8483111" y="57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3273</xdr:rowOff>
    </xdr:from>
    <xdr:to>
      <xdr:col>41</xdr:col>
      <xdr:colOff>101600</xdr:colOff>
      <xdr:row>35</xdr:row>
      <xdr:rowOff>104873</xdr:rowOff>
    </xdr:to>
    <xdr:sp macro="" textlink="">
      <xdr:nvSpPr>
        <xdr:cNvPr id="320" name="楕円 319"/>
        <xdr:cNvSpPr/>
      </xdr:nvSpPr>
      <xdr:spPr>
        <a:xfrm>
          <a:off x="7810500" y="60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121400</xdr:rowOff>
    </xdr:from>
    <xdr:ext cx="534377" cy="259045"/>
    <xdr:sp macro="" textlink="">
      <xdr:nvSpPr>
        <xdr:cNvPr id="321" name="テキスト ボックス 320"/>
        <xdr:cNvSpPr txBox="1"/>
      </xdr:nvSpPr>
      <xdr:spPr>
        <a:xfrm>
          <a:off x="7594111" y="5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15291</xdr:rowOff>
    </xdr:from>
    <xdr:to>
      <xdr:col>36</xdr:col>
      <xdr:colOff>165100</xdr:colOff>
      <xdr:row>34</xdr:row>
      <xdr:rowOff>116891</xdr:rowOff>
    </xdr:to>
    <xdr:sp macro="" textlink="">
      <xdr:nvSpPr>
        <xdr:cNvPr id="322" name="楕円 321"/>
        <xdr:cNvSpPr/>
      </xdr:nvSpPr>
      <xdr:spPr>
        <a:xfrm>
          <a:off x="6921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133418</xdr:rowOff>
    </xdr:from>
    <xdr:ext cx="534377" cy="259045"/>
    <xdr:sp macro="" textlink="">
      <xdr:nvSpPr>
        <xdr:cNvPr id="323" name="テキスト ボックス 322"/>
        <xdr:cNvSpPr txBox="1"/>
      </xdr:nvSpPr>
      <xdr:spPr>
        <a:xfrm>
          <a:off x="6705111" y="56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165836</xdr:rowOff>
    </xdr:from>
    <xdr:to>
      <xdr:col>55</xdr:col>
      <xdr:colOff>0</xdr:colOff>
      <xdr:row>58</xdr:row>
      <xdr:rowOff>70758</xdr:rowOff>
    </xdr:to>
    <xdr:cxnSp macro="">
      <xdr:nvCxnSpPr>
        <xdr:cNvPr id="352" name="直線コネクタ 351"/>
        <xdr:cNvCxnSpPr/>
      </xdr:nvCxnSpPr>
      <xdr:spPr>
        <a:xfrm>
          <a:off x="9639300" y="9767036"/>
          <a:ext cx="838200" cy="2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165836</xdr:rowOff>
    </xdr:from>
    <xdr:to>
      <xdr:col>50</xdr:col>
      <xdr:colOff>114300</xdr:colOff>
      <xdr:row>57</xdr:row>
      <xdr:rowOff>91884</xdr:rowOff>
    </xdr:to>
    <xdr:cxnSp macro="">
      <xdr:nvCxnSpPr>
        <xdr:cNvPr id="355" name="直線コネクタ 354"/>
        <xdr:cNvCxnSpPr/>
      </xdr:nvCxnSpPr>
      <xdr:spPr>
        <a:xfrm flipV="1">
          <a:off x="8750300" y="9767036"/>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91884</xdr:rowOff>
    </xdr:from>
    <xdr:to>
      <xdr:col>45</xdr:col>
      <xdr:colOff>177800</xdr:colOff>
      <xdr:row>58</xdr:row>
      <xdr:rowOff>75376</xdr:rowOff>
    </xdr:to>
    <xdr:cxnSp macro="">
      <xdr:nvCxnSpPr>
        <xdr:cNvPr id="358" name="直線コネクタ 357"/>
        <xdr:cNvCxnSpPr/>
      </xdr:nvCxnSpPr>
      <xdr:spPr>
        <a:xfrm flipV="1">
          <a:off x="7861300" y="9864534"/>
          <a:ext cx="889000" cy="15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75376</xdr:rowOff>
    </xdr:from>
    <xdr:to>
      <xdr:col>41</xdr:col>
      <xdr:colOff>50800</xdr:colOff>
      <xdr:row>58</xdr:row>
      <xdr:rowOff>89560</xdr:rowOff>
    </xdr:to>
    <xdr:cxnSp macro="">
      <xdr:nvCxnSpPr>
        <xdr:cNvPr id="361" name="直線コネクタ 360"/>
        <xdr:cNvCxnSpPr/>
      </xdr:nvCxnSpPr>
      <xdr:spPr>
        <a:xfrm flipV="1">
          <a:off x="6972300" y="10019476"/>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19958</xdr:rowOff>
    </xdr:from>
    <xdr:to>
      <xdr:col>55</xdr:col>
      <xdr:colOff>50800</xdr:colOff>
      <xdr:row>58</xdr:row>
      <xdr:rowOff>121558</xdr:rowOff>
    </xdr:to>
    <xdr:sp macro="" textlink="">
      <xdr:nvSpPr>
        <xdr:cNvPr id="371" name="楕円 370"/>
        <xdr:cNvSpPr/>
      </xdr:nvSpPr>
      <xdr:spPr>
        <a:xfrm>
          <a:off x="10426700" y="99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106335</xdr:rowOff>
    </xdr:from>
    <xdr:ext cx="534377" cy="259045"/>
    <xdr:sp macro="" textlink="">
      <xdr:nvSpPr>
        <xdr:cNvPr id="372" name="普通建設事業費該当値テキスト"/>
        <xdr:cNvSpPr txBox="1"/>
      </xdr:nvSpPr>
      <xdr:spPr>
        <a:xfrm>
          <a:off x="10528300" y="98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115036</xdr:rowOff>
    </xdr:from>
    <xdr:to>
      <xdr:col>50</xdr:col>
      <xdr:colOff>165100</xdr:colOff>
      <xdr:row>57</xdr:row>
      <xdr:rowOff>45186</xdr:rowOff>
    </xdr:to>
    <xdr:sp macro="" textlink="">
      <xdr:nvSpPr>
        <xdr:cNvPr id="373" name="楕円 372"/>
        <xdr:cNvSpPr/>
      </xdr:nvSpPr>
      <xdr:spPr>
        <a:xfrm>
          <a:off x="9588500" y="97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61713</xdr:rowOff>
    </xdr:from>
    <xdr:ext cx="599010" cy="259045"/>
    <xdr:sp macro="" textlink="">
      <xdr:nvSpPr>
        <xdr:cNvPr id="374" name="テキスト ボックス 373"/>
        <xdr:cNvSpPr txBox="1"/>
      </xdr:nvSpPr>
      <xdr:spPr>
        <a:xfrm>
          <a:off x="9339795" y="949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41084</xdr:rowOff>
    </xdr:from>
    <xdr:to>
      <xdr:col>46</xdr:col>
      <xdr:colOff>38100</xdr:colOff>
      <xdr:row>57</xdr:row>
      <xdr:rowOff>142684</xdr:rowOff>
    </xdr:to>
    <xdr:sp macro="" textlink="">
      <xdr:nvSpPr>
        <xdr:cNvPr id="375" name="楕円 374"/>
        <xdr:cNvSpPr/>
      </xdr:nvSpPr>
      <xdr:spPr>
        <a:xfrm>
          <a:off x="8699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159211</xdr:rowOff>
    </xdr:from>
    <xdr:ext cx="534377" cy="259045"/>
    <xdr:sp macro="" textlink="">
      <xdr:nvSpPr>
        <xdr:cNvPr id="376" name="テキスト ボックス 375"/>
        <xdr:cNvSpPr txBox="1"/>
      </xdr:nvSpPr>
      <xdr:spPr>
        <a:xfrm>
          <a:off x="8483111" y="95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24576</xdr:rowOff>
    </xdr:from>
    <xdr:to>
      <xdr:col>41</xdr:col>
      <xdr:colOff>101600</xdr:colOff>
      <xdr:row>58</xdr:row>
      <xdr:rowOff>126176</xdr:rowOff>
    </xdr:to>
    <xdr:sp macro="" textlink="">
      <xdr:nvSpPr>
        <xdr:cNvPr id="377" name="楕円 376"/>
        <xdr:cNvSpPr/>
      </xdr:nvSpPr>
      <xdr:spPr>
        <a:xfrm>
          <a:off x="7810500" y="99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117303</xdr:rowOff>
    </xdr:from>
    <xdr:ext cx="534377" cy="259045"/>
    <xdr:sp macro="" textlink="">
      <xdr:nvSpPr>
        <xdr:cNvPr id="378" name="テキスト ボックス 377"/>
        <xdr:cNvSpPr txBox="1"/>
      </xdr:nvSpPr>
      <xdr:spPr>
        <a:xfrm>
          <a:off x="7594111"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38760</xdr:rowOff>
    </xdr:from>
    <xdr:to>
      <xdr:col>36</xdr:col>
      <xdr:colOff>165100</xdr:colOff>
      <xdr:row>58</xdr:row>
      <xdr:rowOff>140360</xdr:rowOff>
    </xdr:to>
    <xdr:sp macro="" textlink="">
      <xdr:nvSpPr>
        <xdr:cNvPr id="379" name="楕円 378"/>
        <xdr:cNvSpPr/>
      </xdr:nvSpPr>
      <xdr:spPr>
        <a:xfrm>
          <a:off x="6921500" y="99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131487</xdr:rowOff>
    </xdr:from>
    <xdr:ext cx="534377" cy="259045"/>
    <xdr:sp macro="" textlink="">
      <xdr:nvSpPr>
        <xdr:cNvPr id="380" name="テキスト ボックス 379"/>
        <xdr:cNvSpPr txBox="1"/>
      </xdr:nvSpPr>
      <xdr:spPr>
        <a:xfrm>
          <a:off x="6705111" y="100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96979</xdr:rowOff>
    </xdr:from>
    <xdr:to>
      <xdr:col>55</xdr:col>
      <xdr:colOff>0</xdr:colOff>
      <xdr:row>78</xdr:row>
      <xdr:rowOff>128997</xdr:rowOff>
    </xdr:to>
    <xdr:cxnSp macro="">
      <xdr:nvCxnSpPr>
        <xdr:cNvPr id="407" name="直線コネクタ 406"/>
        <xdr:cNvCxnSpPr/>
      </xdr:nvCxnSpPr>
      <xdr:spPr>
        <a:xfrm>
          <a:off x="9639300" y="13470079"/>
          <a:ext cx="838200" cy="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84049</xdr:rowOff>
    </xdr:from>
    <xdr:to>
      <xdr:col>50</xdr:col>
      <xdr:colOff>114300</xdr:colOff>
      <xdr:row>78</xdr:row>
      <xdr:rowOff>96979</xdr:rowOff>
    </xdr:to>
    <xdr:cxnSp macro="">
      <xdr:nvCxnSpPr>
        <xdr:cNvPr id="410" name="直線コネクタ 409"/>
        <xdr:cNvCxnSpPr/>
      </xdr:nvCxnSpPr>
      <xdr:spPr>
        <a:xfrm>
          <a:off x="8750300" y="13457149"/>
          <a:ext cx="889000" cy="1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84049</xdr:rowOff>
    </xdr:from>
    <xdr:to>
      <xdr:col>45</xdr:col>
      <xdr:colOff>177800</xdr:colOff>
      <xdr:row>78</xdr:row>
      <xdr:rowOff>105615</xdr:rowOff>
    </xdr:to>
    <xdr:cxnSp macro="">
      <xdr:nvCxnSpPr>
        <xdr:cNvPr id="413" name="直線コネクタ 412"/>
        <xdr:cNvCxnSpPr/>
      </xdr:nvCxnSpPr>
      <xdr:spPr>
        <a:xfrm flipV="1">
          <a:off x="7861300" y="13457149"/>
          <a:ext cx="889000" cy="2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37754</xdr:rowOff>
    </xdr:from>
    <xdr:to>
      <xdr:col>41</xdr:col>
      <xdr:colOff>50800</xdr:colOff>
      <xdr:row>78</xdr:row>
      <xdr:rowOff>105615</xdr:rowOff>
    </xdr:to>
    <xdr:cxnSp macro="">
      <xdr:nvCxnSpPr>
        <xdr:cNvPr id="416" name="直線コネクタ 415"/>
        <xdr:cNvCxnSpPr/>
      </xdr:nvCxnSpPr>
      <xdr:spPr>
        <a:xfrm>
          <a:off x="6972300" y="13410854"/>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78197</xdr:rowOff>
    </xdr:from>
    <xdr:to>
      <xdr:col>55</xdr:col>
      <xdr:colOff>50800</xdr:colOff>
      <xdr:row>79</xdr:row>
      <xdr:rowOff>8347</xdr:rowOff>
    </xdr:to>
    <xdr:sp macro="" textlink="">
      <xdr:nvSpPr>
        <xdr:cNvPr id="426" name="楕円 425"/>
        <xdr:cNvSpPr/>
      </xdr:nvSpPr>
      <xdr:spPr>
        <a:xfrm>
          <a:off x="10426700" y="134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164574</xdr:rowOff>
    </xdr:from>
    <xdr:ext cx="469744" cy="259045"/>
    <xdr:sp macro="" textlink="">
      <xdr:nvSpPr>
        <xdr:cNvPr id="427" name="普通建設事業費 （ うち新規整備　）該当値テキスト"/>
        <xdr:cNvSpPr txBox="1"/>
      </xdr:nvSpPr>
      <xdr:spPr>
        <a:xfrm>
          <a:off x="10528300" y="1336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46179</xdr:rowOff>
    </xdr:from>
    <xdr:to>
      <xdr:col>50</xdr:col>
      <xdr:colOff>165100</xdr:colOff>
      <xdr:row>78</xdr:row>
      <xdr:rowOff>147779</xdr:rowOff>
    </xdr:to>
    <xdr:sp macro="" textlink="">
      <xdr:nvSpPr>
        <xdr:cNvPr id="428" name="楕円 427"/>
        <xdr:cNvSpPr/>
      </xdr:nvSpPr>
      <xdr:spPr>
        <a:xfrm>
          <a:off x="95885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138906</xdr:rowOff>
    </xdr:from>
    <xdr:ext cx="469744" cy="259045"/>
    <xdr:sp macro="" textlink="">
      <xdr:nvSpPr>
        <xdr:cNvPr id="429" name="テキスト ボックス 428"/>
        <xdr:cNvSpPr txBox="1"/>
      </xdr:nvSpPr>
      <xdr:spPr>
        <a:xfrm>
          <a:off x="9404428" y="1351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33249</xdr:rowOff>
    </xdr:from>
    <xdr:to>
      <xdr:col>46</xdr:col>
      <xdr:colOff>38100</xdr:colOff>
      <xdr:row>78</xdr:row>
      <xdr:rowOff>134849</xdr:rowOff>
    </xdr:to>
    <xdr:sp macro="" textlink="">
      <xdr:nvSpPr>
        <xdr:cNvPr id="430" name="楕円 429"/>
        <xdr:cNvSpPr/>
      </xdr:nvSpPr>
      <xdr:spPr>
        <a:xfrm>
          <a:off x="8699500" y="134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125976</xdr:rowOff>
    </xdr:from>
    <xdr:ext cx="534377" cy="259045"/>
    <xdr:sp macro="" textlink="">
      <xdr:nvSpPr>
        <xdr:cNvPr id="431" name="テキスト ボックス 430"/>
        <xdr:cNvSpPr txBox="1"/>
      </xdr:nvSpPr>
      <xdr:spPr>
        <a:xfrm>
          <a:off x="8483111" y="134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54815</xdr:rowOff>
    </xdr:from>
    <xdr:to>
      <xdr:col>41</xdr:col>
      <xdr:colOff>101600</xdr:colOff>
      <xdr:row>78</xdr:row>
      <xdr:rowOff>156415</xdr:rowOff>
    </xdr:to>
    <xdr:sp macro="" textlink="">
      <xdr:nvSpPr>
        <xdr:cNvPr id="432" name="楕円 431"/>
        <xdr:cNvSpPr/>
      </xdr:nvSpPr>
      <xdr:spPr>
        <a:xfrm>
          <a:off x="7810500" y="134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147542</xdr:rowOff>
    </xdr:from>
    <xdr:ext cx="469744" cy="259045"/>
    <xdr:sp macro="" textlink="">
      <xdr:nvSpPr>
        <xdr:cNvPr id="433" name="テキスト ボックス 432"/>
        <xdr:cNvSpPr txBox="1"/>
      </xdr:nvSpPr>
      <xdr:spPr>
        <a:xfrm>
          <a:off x="7626428" y="135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158404</xdr:rowOff>
    </xdr:from>
    <xdr:to>
      <xdr:col>36</xdr:col>
      <xdr:colOff>165100</xdr:colOff>
      <xdr:row>78</xdr:row>
      <xdr:rowOff>88554</xdr:rowOff>
    </xdr:to>
    <xdr:sp macro="" textlink="">
      <xdr:nvSpPr>
        <xdr:cNvPr id="434" name="楕円 433"/>
        <xdr:cNvSpPr/>
      </xdr:nvSpPr>
      <xdr:spPr>
        <a:xfrm>
          <a:off x="6921500" y="13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105081</xdr:rowOff>
    </xdr:from>
    <xdr:ext cx="534377" cy="259045"/>
    <xdr:sp macro="" textlink="">
      <xdr:nvSpPr>
        <xdr:cNvPr id="435" name="テキスト ボックス 434"/>
        <xdr:cNvSpPr txBox="1"/>
      </xdr:nvSpPr>
      <xdr:spPr>
        <a:xfrm>
          <a:off x="6705111" y="131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50482</xdr:rowOff>
    </xdr:from>
    <xdr:to>
      <xdr:col>55</xdr:col>
      <xdr:colOff>0</xdr:colOff>
      <xdr:row>96</xdr:row>
      <xdr:rowOff>165240</xdr:rowOff>
    </xdr:to>
    <xdr:cxnSp macro="">
      <xdr:nvCxnSpPr>
        <xdr:cNvPr id="464" name="直線コネクタ 463"/>
        <xdr:cNvCxnSpPr/>
      </xdr:nvCxnSpPr>
      <xdr:spPr>
        <a:xfrm>
          <a:off x="9639300" y="15995332"/>
          <a:ext cx="838200" cy="6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50482</xdr:rowOff>
    </xdr:from>
    <xdr:to>
      <xdr:col>50</xdr:col>
      <xdr:colOff>114300</xdr:colOff>
      <xdr:row>94</xdr:row>
      <xdr:rowOff>157238</xdr:rowOff>
    </xdr:to>
    <xdr:cxnSp macro="">
      <xdr:nvCxnSpPr>
        <xdr:cNvPr id="467" name="直線コネクタ 466"/>
        <xdr:cNvCxnSpPr/>
      </xdr:nvCxnSpPr>
      <xdr:spPr>
        <a:xfrm flipV="1">
          <a:off x="8750300" y="15995332"/>
          <a:ext cx="889000" cy="2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157238</xdr:rowOff>
    </xdr:from>
    <xdr:to>
      <xdr:col>45</xdr:col>
      <xdr:colOff>177800</xdr:colOff>
      <xdr:row>97</xdr:row>
      <xdr:rowOff>109029</xdr:rowOff>
    </xdr:to>
    <xdr:cxnSp macro="">
      <xdr:nvCxnSpPr>
        <xdr:cNvPr id="470" name="直線コネクタ 469"/>
        <xdr:cNvCxnSpPr/>
      </xdr:nvCxnSpPr>
      <xdr:spPr>
        <a:xfrm flipV="1">
          <a:off x="7861300" y="16273538"/>
          <a:ext cx="889000" cy="4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109029</xdr:rowOff>
    </xdr:from>
    <xdr:to>
      <xdr:col>41</xdr:col>
      <xdr:colOff>50800</xdr:colOff>
      <xdr:row>98</xdr:row>
      <xdr:rowOff>145886</xdr:rowOff>
    </xdr:to>
    <xdr:cxnSp macro="">
      <xdr:nvCxnSpPr>
        <xdr:cNvPr id="473" name="直線コネクタ 472"/>
        <xdr:cNvCxnSpPr/>
      </xdr:nvCxnSpPr>
      <xdr:spPr>
        <a:xfrm flipV="1">
          <a:off x="6972300" y="16739679"/>
          <a:ext cx="889000" cy="20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114440</xdr:rowOff>
    </xdr:from>
    <xdr:to>
      <xdr:col>55</xdr:col>
      <xdr:colOff>50800</xdr:colOff>
      <xdr:row>97</xdr:row>
      <xdr:rowOff>44590</xdr:rowOff>
    </xdr:to>
    <xdr:sp macro="" textlink="">
      <xdr:nvSpPr>
        <xdr:cNvPr id="483" name="楕円 482"/>
        <xdr:cNvSpPr/>
      </xdr:nvSpPr>
      <xdr:spPr>
        <a:xfrm>
          <a:off x="10426700" y="165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92867</xdr:rowOff>
    </xdr:from>
    <xdr:ext cx="534377" cy="259045"/>
    <xdr:sp macro="" textlink="">
      <xdr:nvSpPr>
        <xdr:cNvPr id="484" name="普通建設事業費 （ うち更新整備　）該当値テキスト"/>
        <xdr:cNvSpPr txBox="1"/>
      </xdr:nvSpPr>
      <xdr:spPr>
        <a:xfrm>
          <a:off x="10528300" y="165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171132</xdr:rowOff>
    </xdr:from>
    <xdr:to>
      <xdr:col>50</xdr:col>
      <xdr:colOff>165100</xdr:colOff>
      <xdr:row>93</xdr:row>
      <xdr:rowOff>101282</xdr:rowOff>
    </xdr:to>
    <xdr:sp macro="" textlink="">
      <xdr:nvSpPr>
        <xdr:cNvPr id="485" name="楕円 484"/>
        <xdr:cNvSpPr/>
      </xdr:nvSpPr>
      <xdr:spPr>
        <a:xfrm>
          <a:off x="9588500" y="15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117809</xdr:rowOff>
    </xdr:from>
    <xdr:ext cx="534377" cy="259045"/>
    <xdr:sp macro="" textlink="">
      <xdr:nvSpPr>
        <xdr:cNvPr id="486" name="テキスト ボックス 485"/>
        <xdr:cNvSpPr txBox="1"/>
      </xdr:nvSpPr>
      <xdr:spPr>
        <a:xfrm>
          <a:off x="9372111" y="157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106438</xdr:rowOff>
    </xdr:from>
    <xdr:to>
      <xdr:col>46</xdr:col>
      <xdr:colOff>38100</xdr:colOff>
      <xdr:row>95</xdr:row>
      <xdr:rowOff>36588</xdr:rowOff>
    </xdr:to>
    <xdr:sp macro="" textlink="">
      <xdr:nvSpPr>
        <xdr:cNvPr id="487" name="楕円 486"/>
        <xdr:cNvSpPr/>
      </xdr:nvSpPr>
      <xdr:spPr>
        <a:xfrm>
          <a:off x="8699500" y="162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53115</xdr:rowOff>
    </xdr:from>
    <xdr:ext cx="534377" cy="259045"/>
    <xdr:sp macro="" textlink="">
      <xdr:nvSpPr>
        <xdr:cNvPr id="488" name="テキスト ボックス 487"/>
        <xdr:cNvSpPr txBox="1"/>
      </xdr:nvSpPr>
      <xdr:spPr>
        <a:xfrm>
          <a:off x="8483111" y="159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58229</xdr:rowOff>
    </xdr:from>
    <xdr:to>
      <xdr:col>41</xdr:col>
      <xdr:colOff>101600</xdr:colOff>
      <xdr:row>97</xdr:row>
      <xdr:rowOff>159829</xdr:rowOff>
    </xdr:to>
    <xdr:sp macro="" textlink="">
      <xdr:nvSpPr>
        <xdr:cNvPr id="489" name="楕円 488"/>
        <xdr:cNvSpPr/>
      </xdr:nvSpPr>
      <xdr:spPr>
        <a:xfrm>
          <a:off x="78105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150956</xdr:rowOff>
    </xdr:from>
    <xdr:ext cx="534377" cy="259045"/>
    <xdr:sp macro="" textlink="">
      <xdr:nvSpPr>
        <xdr:cNvPr id="490" name="テキスト ボックス 489"/>
        <xdr:cNvSpPr txBox="1"/>
      </xdr:nvSpPr>
      <xdr:spPr>
        <a:xfrm>
          <a:off x="7594111" y="167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95086</xdr:rowOff>
    </xdr:from>
    <xdr:to>
      <xdr:col>36</xdr:col>
      <xdr:colOff>165100</xdr:colOff>
      <xdr:row>99</xdr:row>
      <xdr:rowOff>25236</xdr:rowOff>
    </xdr:to>
    <xdr:sp macro="" textlink="">
      <xdr:nvSpPr>
        <xdr:cNvPr id="491" name="楕円 490"/>
        <xdr:cNvSpPr/>
      </xdr:nvSpPr>
      <xdr:spPr>
        <a:xfrm>
          <a:off x="6921500" y="168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16363</xdr:rowOff>
    </xdr:from>
    <xdr:ext cx="469744" cy="259045"/>
    <xdr:sp macro="" textlink="">
      <xdr:nvSpPr>
        <xdr:cNvPr id="492" name="テキスト ボックス 491"/>
        <xdr:cNvSpPr txBox="1"/>
      </xdr:nvSpPr>
      <xdr:spPr>
        <a:xfrm>
          <a:off x="6737428" y="169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13843</xdr:rowOff>
    </xdr:from>
    <xdr:to>
      <xdr:col>85</xdr:col>
      <xdr:colOff>127000</xdr:colOff>
      <xdr:row>39</xdr:row>
      <xdr:rowOff>38088</xdr:rowOff>
    </xdr:to>
    <xdr:cxnSp macro="">
      <xdr:nvCxnSpPr>
        <xdr:cNvPr id="521" name="直線コネクタ 520"/>
        <xdr:cNvCxnSpPr/>
      </xdr:nvCxnSpPr>
      <xdr:spPr>
        <a:xfrm>
          <a:off x="15481300" y="6700393"/>
          <a:ext cx="8382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13843</xdr:rowOff>
    </xdr:from>
    <xdr:to>
      <xdr:col>81</xdr:col>
      <xdr:colOff>50800</xdr:colOff>
      <xdr:row>39</xdr:row>
      <xdr:rowOff>34544</xdr:rowOff>
    </xdr:to>
    <xdr:cxnSp macro="">
      <xdr:nvCxnSpPr>
        <xdr:cNvPr id="524" name="直線コネクタ 523"/>
        <xdr:cNvCxnSpPr/>
      </xdr:nvCxnSpPr>
      <xdr:spPr>
        <a:xfrm flipV="1">
          <a:off x="14592300" y="670039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34544</xdr:rowOff>
    </xdr:from>
    <xdr:to>
      <xdr:col>76</xdr:col>
      <xdr:colOff>114300</xdr:colOff>
      <xdr:row>39</xdr:row>
      <xdr:rowOff>35547</xdr:rowOff>
    </xdr:to>
    <xdr:cxnSp macro="">
      <xdr:nvCxnSpPr>
        <xdr:cNvPr id="527" name="直線コネクタ 526"/>
        <xdr:cNvCxnSpPr/>
      </xdr:nvCxnSpPr>
      <xdr:spPr>
        <a:xfrm flipV="1">
          <a:off x="13703300" y="672109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28651</xdr:rowOff>
    </xdr:from>
    <xdr:to>
      <xdr:col>71</xdr:col>
      <xdr:colOff>177800</xdr:colOff>
      <xdr:row>39</xdr:row>
      <xdr:rowOff>35547</xdr:rowOff>
    </xdr:to>
    <xdr:cxnSp macro="">
      <xdr:nvCxnSpPr>
        <xdr:cNvPr id="530" name="直線コネクタ 529"/>
        <xdr:cNvCxnSpPr/>
      </xdr:nvCxnSpPr>
      <xdr:spPr>
        <a:xfrm>
          <a:off x="12814300" y="671520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158738</xdr:rowOff>
    </xdr:from>
    <xdr:to>
      <xdr:col>85</xdr:col>
      <xdr:colOff>177800</xdr:colOff>
      <xdr:row>39</xdr:row>
      <xdr:rowOff>88888</xdr:rowOff>
    </xdr:to>
    <xdr:sp macro="" textlink="">
      <xdr:nvSpPr>
        <xdr:cNvPr id="540" name="楕円 539"/>
        <xdr:cNvSpPr/>
      </xdr:nvSpPr>
      <xdr:spPr>
        <a:xfrm>
          <a:off x="162687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78565" cy="259045"/>
    <xdr:sp macro="" textlink="">
      <xdr:nvSpPr>
        <xdr:cNvPr id="541" name="災害復旧事業費該当値テキスト"/>
        <xdr:cNvSpPr txBox="1"/>
      </xdr:nvSpPr>
      <xdr:spPr>
        <a:xfrm>
          <a:off x="16370300" y="66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134493</xdr:rowOff>
    </xdr:from>
    <xdr:to>
      <xdr:col>81</xdr:col>
      <xdr:colOff>101600</xdr:colOff>
      <xdr:row>39</xdr:row>
      <xdr:rowOff>64643</xdr:rowOff>
    </xdr:to>
    <xdr:sp macro="" textlink="">
      <xdr:nvSpPr>
        <xdr:cNvPr id="542" name="楕円 541"/>
        <xdr:cNvSpPr/>
      </xdr:nvSpPr>
      <xdr:spPr>
        <a:xfrm>
          <a:off x="15430500" y="66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81170</xdr:rowOff>
    </xdr:from>
    <xdr:ext cx="469744" cy="259045"/>
    <xdr:sp macro="" textlink="">
      <xdr:nvSpPr>
        <xdr:cNvPr id="543" name="テキスト ボックス 542"/>
        <xdr:cNvSpPr txBox="1"/>
      </xdr:nvSpPr>
      <xdr:spPr>
        <a:xfrm>
          <a:off x="15246428" y="64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155194</xdr:rowOff>
    </xdr:from>
    <xdr:to>
      <xdr:col>76</xdr:col>
      <xdr:colOff>165100</xdr:colOff>
      <xdr:row>39</xdr:row>
      <xdr:rowOff>85344</xdr:rowOff>
    </xdr:to>
    <xdr:sp macro="" textlink="">
      <xdr:nvSpPr>
        <xdr:cNvPr id="544" name="楕円 543"/>
        <xdr:cNvSpPr/>
      </xdr:nvSpPr>
      <xdr:spPr>
        <a:xfrm>
          <a:off x="14541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76471</xdr:rowOff>
    </xdr:from>
    <xdr:ext cx="378565" cy="259045"/>
    <xdr:sp macro="" textlink="">
      <xdr:nvSpPr>
        <xdr:cNvPr id="545" name="テキスト ボックス 544"/>
        <xdr:cNvSpPr txBox="1"/>
      </xdr:nvSpPr>
      <xdr:spPr>
        <a:xfrm>
          <a:off x="14403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156197</xdr:rowOff>
    </xdr:from>
    <xdr:to>
      <xdr:col>72</xdr:col>
      <xdr:colOff>38100</xdr:colOff>
      <xdr:row>39</xdr:row>
      <xdr:rowOff>86347</xdr:rowOff>
    </xdr:to>
    <xdr:sp macro="" textlink="">
      <xdr:nvSpPr>
        <xdr:cNvPr id="546" name="楕円 545"/>
        <xdr:cNvSpPr/>
      </xdr:nvSpPr>
      <xdr:spPr>
        <a:xfrm>
          <a:off x="13652500" y="66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77474</xdr:rowOff>
    </xdr:from>
    <xdr:ext cx="378565" cy="259045"/>
    <xdr:sp macro="" textlink="">
      <xdr:nvSpPr>
        <xdr:cNvPr id="547" name="テキスト ボックス 546"/>
        <xdr:cNvSpPr txBox="1"/>
      </xdr:nvSpPr>
      <xdr:spPr>
        <a:xfrm>
          <a:off x="13514017" y="67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149301</xdr:rowOff>
    </xdr:from>
    <xdr:to>
      <xdr:col>67</xdr:col>
      <xdr:colOff>101600</xdr:colOff>
      <xdr:row>39</xdr:row>
      <xdr:rowOff>79451</xdr:rowOff>
    </xdr:to>
    <xdr:sp macro="" textlink="">
      <xdr:nvSpPr>
        <xdr:cNvPr id="548" name="楕円 547"/>
        <xdr:cNvSpPr/>
      </xdr:nvSpPr>
      <xdr:spPr>
        <a:xfrm>
          <a:off x="12763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70578</xdr:rowOff>
    </xdr:from>
    <xdr:ext cx="469744" cy="259045"/>
    <xdr:sp macro="" textlink="">
      <xdr:nvSpPr>
        <xdr:cNvPr id="549" name="テキスト ボックス 548"/>
        <xdr:cNvSpPr txBox="1"/>
      </xdr:nvSpPr>
      <xdr:spPr>
        <a:xfrm>
          <a:off x="12579428"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86175</xdr:rowOff>
    </xdr:from>
    <xdr:to>
      <xdr:col>85</xdr:col>
      <xdr:colOff>127000</xdr:colOff>
      <xdr:row>72</xdr:row>
      <xdr:rowOff>167263</xdr:rowOff>
    </xdr:to>
    <xdr:cxnSp macro="">
      <xdr:nvCxnSpPr>
        <xdr:cNvPr id="629" name="直線コネクタ 628"/>
        <xdr:cNvCxnSpPr/>
      </xdr:nvCxnSpPr>
      <xdr:spPr>
        <a:xfrm flipV="1">
          <a:off x="15481300" y="12430575"/>
          <a:ext cx="8382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167263</xdr:rowOff>
    </xdr:from>
    <xdr:to>
      <xdr:col>81</xdr:col>
      <xdr:colOff>50800</xdr:colOff>
      <xdr:row>73</xdr:row>
      <xdr:rowOff>82224</xdr:rowOff>
    </xdr:to>
    <xdr:cxnSp macro="">
      <xdr:nvCxnSpPr>
        <xdr:cNvPr id="632" name="直線コネクタ 631"/>
        <xdr:cNvCxnSpPr/>
      </xdr:nvCxnSpPr>
      <xdr:spPr>
        <a:xfrm flipV="1">
          <a:off x="14592300" y="12511663"/>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82224</xdr:rowOff>
    </xdr:from>
    <xdr:to>
      <xdr:col>76</xdr:col>
      <xdr:colOff>114300</xdr:colOff>
      <xdr:row>73</xdr:row>
      <xdr:rowOff>104953</xdr:rowOff>
    </xdr:to>
    <xdr:cxnSp macro="">
      <xdr:nvCxnSpPr>
        <xdr:cNvPr id="635" name="直線コネクタ 634"/>
        <xdr:cNvCxnSpPr/>
      </xdr:nvCxnSpPr>
      <xdr:spPr>
        <a:xfrm flipV="1">
          <a:off x="13703300" y="1259807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47444</xdr:rowOff>
    </xdr:from>
    <xdr:to>
      <xdr:col>71</xdr:col>
      <xdr:colOff>177800</xdr:colOff>
      <xdr:row>73</xdr:row>
      <xdr:rowOff>104953</xdr:rowOff>
    </xdr:to>
    <xdr:cxnSp macro="">
      <xdr:nvCxnSpPr>
        <xdr:cNvPr id="638" name="直線コネクタ 637"/>
        <xdr:cNvCxnSpPr/>
      </xdr:nvCxnSpPr>
      <xdr:spPr>
        <a:xfrm>
          <a:off x="12814300" y="12563294"/>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35375</xdr:rowOff>
    </xdr:from>
    <xdr:to>
      <xdr:col>85</xdr:col>
      <xdr:colOff>177800</xdr:colOff>
      <xdr:row>72</xdr:row>
      <xdr:rowOff>136975</xdr:rowOff>
    </xdr:to>
    <xdr:sp macro="" textlink="">
      <xdr:nvSpPr>
        <xdr:cNvPr id="648" name="楕円 647"/>
        <xdr:cNvSpPr/>
      </xdr:nvSpPr>
      <xdr:spPr>
        <a:xfrm>
          <a:off x="16268700" y="123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58252</xdr:rowOff>
    </xdr:from>
    <xdr:ext cx="534377" cy="259045"/>
    <xdr:sp macro="" textlink="">
      <xdr:nvSpPr>
        <xdr:cNvPr id="649" name="公債費該当値テキスト"/>
        <xdr:cNvSpPr txBox="1"/>
      </xdr:nvSpPr>
      <xdr:spPr>
        <a:xfrm>
          <a:off x="16370300" y="122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116463</xdr:rowOff>
    </xdr:from>
    <xdr:to>
      <xdr:col>81</xdr:col>
      <xdr:colOff>101600</xdr:colOff>
      <xdr:row>73</xdr:row>
      <xdr:rowOff>46613</xdr:rowOff>
    </xdr:to>
    <xdr:sp macro="" textlink="">
      <xdr:nvSpPr>
        <xdr:cNvPr id="650" name="楕円 649"/>
        <xdr:cNvSpPr/>
      </xdr:nvSpPr>
      <xdr:spPr>
        <a:xfrm>
          <a:off x="15430500" y="124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63140</xdr:rowOff>
    </xdr:from>
    <xdr:ext cx="534377" cy="259045"/>
    <xdr:sp macro="" textlink="">
      <xdr:nvSpPr>
        <xdr:cNvPr id="651" name="テキスト ボックス 650"/>
        <xdr:cNvSpPr txBox="1"/>
      </xdr:nvSpPr>
      <xdr:spPr>
        <a:xfrm>
          <a:off x="15214111" y="122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31424</xdr:rowOff>
    </xdr:from>
    <xdr:to>
      <xdr:col>76</xdr:col>
      <xdr:colOff>165100</xdr:colOff>
      <xdr:row>73</xdr:row>
      <xdr:rowOff>133024</xdr:rowOff>
    </xdr:to>
    <xdr:sp macro="" textlink="">
      <xdr:nvSpPr>
        <xdr:cNvPr id="652" name="楕円 651"/>
        <xdr:cNvSpPr/>
      </xdr:nvSpPr>
      <xdr:spPr>
        <a:xfrm>
          <a:off x="14541500" y="12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149551</xdr:rowOff>
    </xdr:from>
    <xdr:ext cx="534377" cy="259045"/>
    <xdr:sp macro="" textlink="">
      <xdr:nvSpPr>
        <xdr:cNvPr id="653" name="テキスト ボックス 652"/>
        <xdr:cNvSpPr txBox="1"/>
      </xdr:nvSpPr>
      <xdr:spPr>
        <a:xfrm>
          <a:off x="14325111" y="123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54153</xdr:rowOff>
    </xdr:from>
    <xdr:to>
      <xdr:col>72</xdr:col>
      <xdr:colOff>38100</xdr:colOff>
      <xdr:row>73</xdr:row>
      <xdr:rowOff>155753</xdr:rowOff>
    </xdr:to>
    <xdr:sp macro="" textlink="">
      <xdr:nvSpPr>
        <xdr:cNvPr id="654" name="楕円 653"/>
        <xdr:cNvSpPr/>
      </xdr:nvSpPr>
      <xdr:spPr>
        <a:xfrm>
          <a:off x="13652500" y="125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830</xdr:rowOff>
    </xdr:from>
    <xdr:ext cx="534377" cy="259045"/>
    <xdr:sp macro="" textlink="">
      <xdr:nvSpPr>
        <xdr:cNvPr id="655" name="テキスト ボックス 654"/>
        <xdr:cNvSpPr txBox="1"/>
      </xdr:nvSpPr>
      <xdr:spPr>
        <a:xfrm>
          <a:off x="13436111" y="123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168094</xdr:rowOff>
    </xdr:from>
    <xdr:to>
      <xdr:col>67</xdr:col>
      <xdr:colOff>101600</xdr:colOff>
      <xdr:row>73</xdr:row>
      <xdr:rowOff>98244</xdr:rowOff>
    </xdr:to>
    <xdr:sp macro="" textlink="">
      <xdr:nvSpPr>
        <xdr:cNvPr id="656" name="楕円 655"/>
        <xdr:cNvSpPr/>
      </xdr:nvSpPr>
      <xdr:spPr>
        <a:xfrm>
          <a:off x="12763500" y="125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114771</xdr:rowOff>
    </xdr:from>
    <xdr:ext cx="534377" cy="259045"/>
    <xdr:sp macro="" textlink="">
      <xdr:nvSpPr>
        <xdr:cNvPr id="657" name="テキスト ボックス 656"/>
        <xdr:cNvSpPr txBox="1"/>
      </xdr:nvSpPr>
      <xdr:spPr>
        <a:xfrm>
          <a:off x="12547111" y="122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147354</xdr:rowOff>
    </xdr:from>
    <xdr:to>
      <xdr:col>85</xdr:col>
      <xdr:colOff>127000</xdr:colOff>
      <xdr:row>98</xdr:row>
      <xdr:rowOff>10440</xdr:rowOff>
    </xdr:to>
    <xdr:cxnSp macro="">
      <xdr:nvCxnSpPr>
        <xdr:cNvPr id="684" name="直線コネクタ 683"/>
        <xdr:cNvCxnSpPr/>
      </xdr:nvCxnSpPr>
      <xdr:spPr>
        <a:xfrm flipV="1">
          <a:off x="15481300" y="16778004"/>
          <a:ext cx="838200" cy="3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151257</xdr:rowOff>
    </xdr:from>
    <xdr:to>
      <xdr:col>81</xdr:col>
      <xdr:colOff>50800</xdr:colOff>
      <xdr:row>98</xdr:row>
      <xdr:rowOff>10440</xdr:rowOff>
    </xdr:to>
    <xdr:cxnSp macro="">
      <xdr:nvCxnSpPr>
        <xdr:cNvPr id="687" name="直線コネクタ 686"/>
        <xdr:cNvCxnSpPr/>
      </xdr:nvCxnSpPr>
      <xdr:spPr>
        <a:xfrm>
          <a:off x="14592300" y="16781907"/>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122509</xdr:rowOff>
    </xdr:from>
    <xdr:to>
      <xdr:col>76</xdr:col>
      <xdr:colOff>114300</xdr:colOff>
      <xdr:row>97</xdr:row>
      <xdr:rowOff>151257</xdr:rowOff>
    </xdr:to>
    <xdr:cxnSp macro="">
      <xdr:nvCxnSpPr>
        <xdr:cNvPr id="690" name="直線コネクタ 689"/>
        <xdr:cNvCxnSpPr/>
      </xdr:nvCxnSpPr>
      <xdr:spPr>
        <a:xfrm>
          <a:off x="13703300" y="16581709"/>
          <a:ext cx="889000" cy="2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122509</xdr:rowOff>
    </xdr:from>
    <xdr:to>
      <xdr:col>71</xdr:col>
      <xdr:colOff>177800</xdr:colOff>
      <xdr:row>97</xdr:row>
      <xdr:rowOff>5877</xdr:rowOff>
    </xdr:to>
    <xdr:cxnSp macro="">
      <xdr:nvCxnSpPr>
        <xdr:cNvPr id="693" name="直線コネクタ 692"/>
        <xdr:cNvCxnSpPr/>
      </xdr:nvCxnSpPr>
      <xdr:spPr>
        <a:xfrm flipV="1">
          <a:off x="12814300" y="16581709"/>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96554</xdr:rowOff>
    </xdr:from>
    <xdr:to>
      <xdr:col>85</xdr:col>
      <xdr:colOff>177800</xdr:colOff>
      <xdr:row>98</xdr:row>
      <xdr:rowOff>26704</xdr:rowOff>
    </xdr:to>
    <xdr:sp macro="" textlink="">
      <xdr:nvSpPr>
        <xdr:cNvPr id="703" name="楕円 702"/>
        <xdr:cNvSpPr/>
      </xdr:nvSpPr>
      <xdr:spPr>
        <a:xfrm>
          <a:off x="16268700" y="167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119431</xdr:rowOff>
    </xdr:from>
    <xdr:ext cx="534377" cy="259045"/>
    <xdr:sp macro="" textlink="">
      <xdr:nvSpPr>
        <xdr:cNvPr id="704" name="積立金該当値テキスト"/>
        <xdr:cNvSpPr txBox="1"/>
      </xdr:nvSpPr>
      <xdr:spPr>
        <a:xfrm>
          <a:off x="16370300" y="165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131090</xdr:rowOff>
    </xdr:from>
    <xdr:to>
      <xdr:col>81</xdr:col>
      <xdr:colOff>101600</xdr:colOff>
      <xdr:row>98</xdr:row>
      <xdr:rowOff>61240</xdr:rowOff>
    </xdr:to>
    <xdr:sp macro="" textlink="">
      <xdr:nvSpPr>
        <xdr:cNvPr id="705" name="楕円 704"/>
        <xdr:cNvSpPr/>
      </xdr:nvSpPr>
      <xdr:spPr>
        <a:xfrm>
          <a:off x="15430500" y="167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52367</xdr:rowOff>
    </xdr:from>
    <xdr:ext cx="534377" cy="259045"/>
    <xdr:sp macro="" textlink="">
      <xdr:nvSpPr>
        <xdr:cNvPr id="706" name="テキスト ボックス 705"/>
        <xdr:cNvSpPr txBox="1"/>
      </xdr:nvSpPr>
      <xdr:spPr>
        <a:xfrm>
          <a:off x="15214111" y="168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100457</xdr:rowOff>
    </xdr:from>
    <xdr:to>
      <xdr:col>76</xdr:col>
      <xdr:colOff>165100</xdr:colOff>
      <xdr:row>98</xdr:row>
      <xdr:rowOff>30607</xdr:rowOff>
    </xdr:to>
    <xdr:sp macro="" textlink="">
      <xdr:nvSpPr>
        <xdr:cNvPr id="707" name="楕円 706"/>
        <xdr:cNvSpPr/>
      </xdr:nvSpPr>
      <xdr:spPr>
        <a:xfrm>
          <a:off x="14541500" y="167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47134</xdr:rowOff>
    </xdr:from>
    <xdr:ext cx="534377" cy="259045"/>
    <xdr:sp macro="" textlink="">
      <xdr:nvSpPr>
        <xdr:cNvPr id="708" name="テキスト ボックス 707"/>
        <xdr:cNvSpPr txBox="1"/>
      </xdr:nvSpPr>
      <xdr:spPr>
        <a:xfrm>
          <a:off x="14325111" y="165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71709</xdr:rowOff>
    </xdr:from>
    <xdr:to>
      <xdr:col>72</xdr:col>
      <xdr:colOff>38100</xdr:colOff>
      <xdr:row>97</xdr:row>
      <xdr:rowOff>1859</xdr:rowOff>
    </xdr:to>
    <xdr:sp macro="" textlink="">
      <xdr:nvSpPr>
        <xdr:cNvPr id="709" name="楕円 708"/>
        <xdr:cNvSpPr/>
      </xdr:nvSpPr>
      <xdr:spPr>
        <a:xfrm>
          <a:off x="13652500" y="1653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18386</xdr:rowOff>
    </xdr:from>
    <xdr:ext cx="534377" cy="259045"/>
    <xdr:sp macro="" textlink="">
      <xdr:nvSpPr>
        <xdr:cNvPr id="710" name="テキスト ボックス 709"/>
        <xdr:cNvSpPr txBox="1"/>
      </xdr:nvSpPr>
      <xdr:spPr>
        <a:xfrm>
          <a:off x="13436111" y="163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126527</xdr:rowOff>
    </xdr:from>
    <xdr:to>
      <xdr:col>67</xdr:col>
      <xdr:colOff>101600</xdr:colOff>
      <xdr:row>97</xdr:row>
      <xdr:rowOff>56677</xdr:rowOff>
    </xdr:to>
    <xdr:sp macro="" textlink="">
      <xdr:nvSpPr>
        <xdr:cNvPr id="711" name="楕円 710"/>
        <xdr:cNvSpPr/>
      </xdr:nvSpPr>
      <xdr:spPr>
        <a:xfrm>
          <a:off x="12763500" y="165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73204</xdr:rowOff>
    </xdr:from>
    <xdr:ext cx="534377" cy="259045"/>
    <xdr:sp macro="" textlink="">
      <xdr:nvSpPr>
        <xdr:cNvPr id="712" name="テキスト ボックス 711"/>
        <xdr:cNvSpPr txBox="1"/>
      </xdr:nvSpPr>
      <xdr:spPr>
        <a:xfrm>
          <a:off x="12547111" y="163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170256</xdr:rowOff>
    </xdr:from>
    <xdr:to>
      <xdr:col>116</xdr:col>
      <xdr:colOff>63500</xdr:colOff>
      <xdr:row>39</xdr:row>
      <xdr:rowOff>20218</xdr:rowOff>
    </xdr:to>
    <xdr:cxnSp macro="">
      <xdr:nvCxnSpPr>
        <xdr:cNvPr id="741" name="直線コネクタ 740"/>
        <xdr:cNvCxnSpPr/>
      </xdr:nvCxnSpPr>
      <xdr:spPr>
        <a:xfrm>
          <a:off x="21323300" y="6685356"/>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170256</xdr:rowOff>
    </xdr:from>
    <xdr:to>
      <xdr:col>111</xdr:col>
      <xdr:colOff>177800</xdr:colOff>
      <xdr:row>39</xdr:row>
      <xdr:rowOff>43993</xdr:rowOff>
    </xdr:to>
    <xdr:cxnSp macro="">
      <xdr:nvCxnSpPr>
        <xdr:cNvPr id="744" name="直線コネクタ 743"/>
        <xdr:cNvCxnSpPr/>
      </xdr:nvCxnSpPr>
      <xdr:spPr>
        <a:xfrm flipV="1">
          <a:off x="20434300" y="6685356"/>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31572</xdr:rowOff>
    </xdr:from>
    <xdr:to>
      <xdr:col>107</xdr:col>
      <xdr:colOff>50800</xdr:colOff>
      <xdr:row>39</xdr:row>
      <xdr:rowOff>43993</xdr:rowOff>
    </xdr:to>
    <xdr:cxnSp macro="">
      <xdr:nvCxnSpPr>
        <xdr:cNvPr id="747" name="直線コネクタ 746"/>
        <xdr:cNvCxnSpPr/>
      </xdr:nvCxnSpPr>
      <xdr:spPr>
        <a:xfrm>
          <a:off x="19545300" y="6718122"/>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31572</xdr:rowOff>
    </xdr:from>
    <xdr:to>
      <xdr:col>102</xdr:col>
      <xdr:colOff>114300</xdr:colOff>
      <xdr:row>39</xdr:row>
      <xdr:rowOff>44450</xdr:rowOff>
    </xdr:to>
    <xdr:cxnSp macro="">
      <xdr:nvCxnSpPr>
        <xdr:cNvPr id="750" name="直線コネクタ 749"/>
        <xdr:cNvCxnSpPr/>
      </xdr:nvCxnSpPr>
      <xdr:spPr>
        <a:xfrm flipV="1">
          <a:off x="18656300" y="6718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140868</xdr:rowOff>
    </xdr:from>
    <xdr:to>
      <xdr:col>116</xdr:col>
      <xdr:colOff>114300</xdr:colOff>
      <xdr:row>39</xdr:row>
      <xdr:rowOff>71018</xdr:rowOff>
    </xdr:to>
    <xdr:sp macro="" textlink="">
      <xdr:nvSpPr>
        <xdr:cNvPr id="760" name="楕円 759"/>
        <xdr:cNvSpPr/>
      </xdr:nvSpPr>
      <xdr:spPr>
        <a:xfrm>
          <a:off x="221107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55795</xdr:rowOff>
    </xdr:from>
    <xdr:ext cx="378565" cy="259045"/>
    <xdr:sp macro="" textlink="">
      <xdr:nvSpPr>
        <xdr:cNvPr id="761" name="投資及び出資金該当値テキスト"/>
        <xdr:cNvSpPr txBox="1"/>
      </xdr:nvSpPr>
      <xdr:spPr>
        <a:xfrm>
          <a:off x="22212300" y="65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119456</xdr:rowOff>
    </xdr:from>
    <xdr:to>
      <xdr:col>112</xdr:col>
      <xdr:colOff>38100</xdr:colOff>
      <xdr:row>39</xdr:row>
      <xdr:rowOff>49606</xdr:rowOff>
    </xdr:to>
    <xdr:sp macro="" textlink="">
      <xdr:nvSpPr>
        <xdr:cNvPr id="762" name="楕円 761"/>
        <xdr:cNvSpPr/>
      </xdr:nvSpPr>
      <xdr:spPr>
        <a:xfrm>
          <a:off x="21272500" y="66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40733</xdr:rowOff>
    </xdr:from>
    <xdr:ext cx="378565" cy="259045"/>
    <xdr:sp macro="" textlink="">
      <xdr:nvSpPr>
        <xdr:cNvPr id="763" name="テキスト ボックス 762"/>
        <xdr:cNvSpPr txBox="1"/>
      </xdr:nvSpPr>
      <xdr:spPr>
        <a:xfrm>
          <a:off x="21134017" y="672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64" name="楕円 763"/>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85920</xdr:rowOff>
    </xdr:from>
    <xdr:ext cx="249299" cy="259045"/>
    <xdr:sp macro="" textlink="">
      <xdr:nvSpPr>
        <xdr:cNvPr id="765" name="テキスト ボックス 764"/>
        <xdr:cNvSpPr txBox="1"/>
      </xdr:nvSpPr>
      <xdr:spPr>
        <a:xfrm>
          <a:off x="2030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152222</xdr:rowOff>
    </xdr:from>
    <xdr:to>
      <xdr:col>102</xdr:col>
      <xdr:colOff>165100</xdr:colOff>
      <xdr:row>39</xdr:row>
      <xdr:rowOff>82372</xdr:rowOff>
    </xdr:to>
    <xdr:sp macro="" textlink="">
      <xdr:nvSpPr>
        <xdr:cNvPr id="766" name="楕円 765"/>
        <xdr:cNvSpPr/>
      </xdr:nvSpPr>
      <xdr:spPr>
        <a:xfrm>
          <a:off x="19494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73499</xdr:rowOff>
    </xdr:from>
    <xdr:ext cx="378565" cy="259045"/>
    <xdr:sp macro="" textlink="">
      <xdr:nvSpPr>
        <xdr:cNvPr id="767" name="テキスト ボックス 766"/>
        <xdr:cNvSpPr txBox="1"/>
      </xdr:nvSpPr>
      <xdr:spPr>
        <a:xfrm>
          <a:off x="19356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150993</xdr:rowOff>
    </xdr:from>
    <xdr:to>
      <xdr:col>116</xdr:col>
      <xdr:colOff>63500</xdr:colOff>
      <xdr:row>55</xdr:row>
      <xdr:rowOff>20051</xdr:rowOff>
    </xdr:to>
    <xdr:cxnSp macro="">
      <xdr:nvCxnSpPr>
        <xdr:cNvPr id="796" name="直線コネクタ 795"/>
        <xdr:cNvCxnSpPr/>
      </xdr:nvCxnSpPr>
      <xdr:spPr>
        <a:xfrm>
          <a:off x="21323300" y="9409293"/>
          <a:ext cx="8382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81498</xdr:rowOff>
    </xdr:from>
    <xdr:to>
      <xdr:col>111</xdr:col>
      <xdr:colOff>177800</xdr:colOff>
      <xdr:row>54</xdr:row>
      <xdr:rowOff>150993</xdr:rowOff>
    </xdr:to>
    <xdr:cxnSp macro="">
      <xdr:nvCxnSpPr>
        <xdr:cNvPr id="799" name="直線コネクタ 798"/>
        <xdr:cNvCxnSpPr/>
      </xdr:nvCxnSpPr>
      <xdr:spPr>
        <a:xfrm>
          <a:off x="20434300" y="933979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81498</xdr:rowOff>
    </xdr:from>
    <xdr:to>
      <xdr:col>107</xdr:col>
      <xdr:colOff>50800</xdr:colOff>
      <xdr:row>54</xdr:row>
      <xdr:rowOff>91968</xdr:rowOff>
    </xdr:to>
    <xdr:cxnSp macro="">
      <xdr:nvCxnSpPr>
        <xdr:cNvPr id="802" name="直線コネクタ 801"/>
        <xdr:cNvCxnSpPr/>
      </xdr:nvCxnSpPr>
      <xdr:spPr>
        <a:xfrm flipV="1">
          <a:off x="19545300" y="933979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16621</xdr:rowOff>
    </xdr:from>
    <xdr:to>
      <xdr:col>102</xdr:col>
      <xdr:colOff>114300</xdr:colOff>
      <xdr:row>54</xdr:row>
      <xdr:rowOff>91968</xdr:rowOff>
    </xdr:to>
    <xdr:cxnSp macro="">
      <xdr:nvCxnSpPr>
        <xdr:cNvPr id="805" name="直線コネクタ 804"/>
        <xdr:cNvCxnSpPr/>
      </xdr:nvCxnSpPr>
      <xdr:spPr>
        <a:xfrm>
          <a:off x="18656300" y="9274921"/>
          <a:ext cx="8890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140701</xdr:rowOff>
    </xdr:from>
    <xdr:to>
      <xdr:col>116</xdr:col>
      <xdr:colOff>114300</xdr:colOff>
      <xdr:row>55</xdr:row>
      <xdr:rowOff>70851</xdr:rowOff>
    </xdr:to>
    <xdr:sp macro="" textlink="">
      <xdr:nvSpPr>
        <xdr:cNvPr id="815" name="楕円 814"/>
        <xdr:cNvSpPr/>
      </xdr:nvSpPr>
      <xdr:spPr>
        <a:xfrm>
          <a:off x="22110700" y="93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163578</xdr:rowOff>
    </xdr:from>
    <xdr:ext cx="534377" cy="259045"/>
    <xdr:sp macro="" textlink="">
      <xdr:nvSpPr>
        <xdr:cNvPr id="816" name="貸付金該当値テキスト"/>
        <xdr:cNvSpPr txBox="1"/>
      </xdr:nvSpPr>
      <xdr:spPr>
        <a:xfrm>
          <a:off x="22212300" y="92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100193</xdr:rowOff>
    </xdr:from>
    <xdr:to>
      <xdr:col>112</xdr:col>
      <xdr:colOff>38100</xdr:colOff>
      <xdr:row>55</xdr:row>
      <xdr:rowOff>30343</xdr:rowOff>
    </xdr:to>
    <xdr:sp macro="" textlink="">
      <xdr:nvSpPr>
        <xdr:cNvPr id="817" name="楕円 816"/>
        <xdr:cNvSpPr/>
      </xdr:nvSpPr>
      <xdr:spPr>
        <a:xfrm>
          <a:off x="21272500" y="9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46870</xdr:rowOff>
    </xdr:from>
    <xdr:ext cx="534377" cy="259045"/>
    <xdr:sp macro="" textlink="">
      <xdr:nvSpPr>
        <xdr:cNvPr id="818" name="テキスト ボックス 817"/>
        <xdr:cNvSpPr txBox="1"/>
      </xdr:nvSpPr>
      <xdr:spPr>
        <a:xfrm>
          <a:off x="21056111" y="913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30698</xdr:rowOff>
    </xdr:from>
    <xdr:to>
      <xdr:col>107</xdr:col>
      <xdr:colOff>101600</xdr:colOff>
      <xdr:row>54</xdr:row>
      <xdr:rowOff>132298</xdr:rowOff>
    </xdr:to>
    <xdr:sp macro="" textlink="">
      <xdr:nvSpPr>
        <xdr:cNvPr id="819" name="楕円 818"/>
        <xdr:cNvSpPr/>
      </xdr:nvSpPr>
      <xdr:spPr>
        <a:xfrm>
          <a:off x="20383500" y="9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148825</xdr:rowOff>
    </xdr:from>
    <xdr:ext cx="534377" cy="259045"/>
    <xdr:sp macro="" textlink="">
      <xdr:nvSpPr>
        <xdr:cNvPr id="820" name="テキスト ボックス 819"/>
        <xdr:cNvSpPr txBox="1"/>
      </xdr:nvSpPr>
      <xdr:spPr>
        <a:xfrm>
          <a:off x="20167111" y="9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41168</xdr:rowOff>
    </xdr:from>
    <xdr:to>
      <xdr:col>102</xdr:col>
      <xdr:colOff>165100</xdr:colOff>
      <xdr:row>54</xdr:row>
      <xdr:rowOff>142768</xdr:rowOff>
    </xdr:to>
    <xdr:sp macro="" textlink="">
      <xdr:nvSpPr>
        <xdr:cNvPr id="821" name="楕円 820"/>
        <xdr:cNvSpPr/>
      </xdr:nvSpPr>
      <xdr:spPr>
        <a:xfrm>
          <a:off x="19494500" y="92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159295</xdr:rowOff>
    </xdr:from>
    <xdr:ext cx="534377" cy="259045"/>
    <xdr:sp macro="" textlink="">
      <xdr:nvSpPr>
        <xdr:cNvPr id="822" name="テキスト ボックス 821"/>
        <xdr:cNvSpPr txBox="1"/>
      </xdr:nvSpPr>
      <xdr:spPr>
        <a:xfrm>
          <a:off x="19278111" y="90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137271</xdr:rowOff>
    </xdr:from>
    <xdr:to>
      <xdr:col>98</xdr:col>
      <xdr:colOff>38100</xdr:colOff>
      <xdr:row>54</xdr:row>
      <xdr:rowOff>67421</xdr:rowOff>
    </xdr:to>
    <xdr:sp macro="" textlink="">
      <xdr:nvSpPr>
        <xdr:cNvPr id="823" name="楕円 822"/>
        <xdr:cNvSpPr/>
      </xdr:nvSpPr>
      <xdr:spPr>
        <a:xfrm>
          <a:off x="18605500" y="92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83948</xdr:rowOff>
    </xdr:from>
    <xdr:ext cx="534377" cy="259045"/>
    <xdr:sp macro="" textlink="">
      <xdr:nvSpPr>
        <xdr:cNvPr id="824" name="テキスト ボックス 823"/>
        <xdr:cNvSpPr txBox="1"/>
      </xdr:nvSpPr>
      <xdr:spPr>
        <a:xfrm>
          <a:off x="18389111" y="899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37760</xdr:rowOff>
    </xdr:from>
    <xdr:to>
      <xdr:col>116</xdr:col>
      <xdr:colOff>63500</xdr:colOff>
      <xdr:row>72</xdr:row>
      <xdr:rowOff>75986</xdr:rowOff>
    </xdr:to>
    <xdr:cxnSp macro="">
      <xdr:nvCxnSpPr>
        <xdr:cNvPr id="855" name="直線コネクタ 854"/>
        <xdr:cNvCxnSpPr/>
      </xdr:nvCxnSpPr>
      <xdr:spPr>
        <a:xfrm flipV="1">
          <a:off x="21323300" y="12382160"/>
          <a:ext cx="8382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75986</xdr:rowOff>
    </xdr:from>
    <xdr:to>
      <xdr:col>111</xdr:col>
      <xdr:colOff>177800</xdr:colOff>
      <xdr:row>72</xdr:row>
      <xdr:rowOff>80770</xdr:rowOff>
    </xdr:to>
    <xdr:cxnSp macro="">
      <xdr:nvCxnSpPr>
        <xdr:cNvPr id="858" name="直線コネクタ 857"/>
        <xdr:cNvCxnSpPr/>
      </xdr:nvCxnSpPr>
      <xdr:spPr>
        <a:xfrm flipV="1">
          <a:off x="20434300" y="12420386"/>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80770</xdr:rowOff>
    </xdr:from>
    <xdr:to>
      <xdr:col>107</xdr:col>
      <xdr:colOff>50800</xdr:colOff>
      <xdr:row>72</xdr:row>
      <xdr:rowOff>123372</xdr:rowOff>
    </xdr:to>
    <xdr:cxnSp macro="">
      <xdr:nvCxnSpPr>
        <xdr:cNvPr id="861" name="直線コネクタ 860"/>
        <xdr:cNvCxnSpPr/>
      </xdr:nvCxnSpPr>
      <xdr:spPr>
        <a:xfrm flipV="1">
          <a:off x="19545300" y="12425170"/>
          <a:ext cx="88900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123372</xdr:rowOff>
    </xdr:from>
    <xdr:to>
      <xdr:col>102</xdr:col>
      <xdr:colOff>114300</xdr:colOff>
      <xdr:row>72</xdr:row>
      <xdr:rowOff>145072</xdr:rowOff>
    </xdr:to>
    <xdr:cxnSp macro="">
      <xdr:nvCxnSpPr>
        <xdr:cNvPr id="864" name="直線コネクタ 863"/>
        <xdr:cNvCxnSpPr/>
      </xdr:nvCxnSpPr>
      <xdr:spPr>
        <a:xfrm flipV="1">
          <a:off x="18656300" y="12467772"/>
          <a:ext cx="889000" cy="2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158410</xdr:rowOff>
    </xdr:from>
    <xdr:to>
      <xdr:col>116</xdr:col>
      <xdr:colOff>114300</xdr:colOff>
      <xdr:row>72</xdr:row>
      <xdr:rowOff>88560</xdr:rowOff>
    </xdr:to>
    <xdr:sp macro="" textlink="">
      <xdr:nvSpPr>
        <xdr:cNvPr id="874" name="楕円 873"/>
        <xdr:cNvSpPr/>
      </xdr:nvSpPr>
      <xdr:spPr>
        <a:xfrm>
          <a:off x="22110700" y="123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9837</xdr:rowOff>
    </xdr:from>
    <xdr:ext cx="534377" cy="259045"/>
    <xdr:sp macro="" textlink="">
      <xdr:nvSpPr>
        <xdr:cNvPr id="875" name="繰出金該当値テキスト"/>
        <xdr:cNvSpPr txBox="1"/>
      </xdr:nvSpPr>
      <xdr:spPr>
        <a:xfrm>
          <a:off x="22212300" y="121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25186</xdr:rowOff>
    </xdr:from>
    <xdr:to>
      <xdr:col>112</xdr:col>
      <xdr:colOff>38100</xdr:colOff>
      <xdr:row>72</xdr:row>
      <xdr:rowOff>126786</xdr:rowOff>
    </xdr:to>
    <xdr:sp macro="" textlink="">
      <xdr:nvSpPr>
        <xdr:cNvPr id="876" name="楕円 875"/>
        <xdr:cNvSpPr/>
      </xdr:nvSpPr>
      <xdr:spPr>
        <a:xfrm>
          <a:off x="21272500" y="123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143313</xdr:rowOff>
    </xdr:from>
    <xdr:ext cx="534377" cy="259045"/>
    <xdr:sp macro="" textlink="">
      <xdr:nvSpPr>
        <xdr:cNvPr id="877" name="テキスト ボックス 876"/>
        <xdr:cNvSpPr txBox="1"/>
      </xdr:nvSpPr>
      <xdr:spPr>
        <a:xfrm>
          <a:off x="21056111" y="121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29970</xdr:rowOff>
    </xdr:from>
    <xdr:to>
      <xdr:col>107</xdr:col>
      <xdr:colOff>101600</xdr:colOff>
      <xdr:row>72</xdr:row>
      <xdr:rowOff>131570</xdr:rowOff>
    </xdr:to>
    <xdr:sp macro="" textlink="">
      <xdr:nvSpPr>
        <xdr:cNvPr id="878" name="楕円 877"/>
        <xdr:cNvSpPr/>
      </xdr:nvSpPr>
      <xdr:spPr>
        <a:xfrm>
          <a:off x="20383500" y="12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148097</xdr:rowOff>
    </xdr:from>
    <xdr:ext cx="534377" cy="259045"/>
    <xdr:sp macro="" textlink="">
      <xdr:nvSpPr>
        <xdr:cNvPr id="879" name="テキスト ボックス 878"/>
        <xdr:cNvSpPr txBox="1"/>
      </xdr:nvSpPr>
      <xdr:spPr>
        <a:xfrm>
          <a:off x="20167111" y="121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72572</xdr:rowOff>
    </xdr:from>
    <xdr:to>
      <xdr:col>102</xdr:col>
      <xdr:colOff>165100</xdr:colOff>
      <xdr:row>73</xdr:row>
      <xdr:rowOff>2722</xdr:rowOff>
    </xdr:to>
    <xdr:sp macro="" textlink="">
      <xdr:nvSpPr>
        <xdr:cNvPr id="880" name="楕円 879"/>
        <xdr:cNvSpPr/>
      </xdr:nvSpPr>
      <xdr:spPr>
        <a:xfrm>
          <a:off x="19494500" y="124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19249</xdr:rowOff>
    </xdr:from>
    <xdr:ext cx="534377" cy="259045"/>
    <xdr:sp macro="" textlink="">
      <xdr:nvSpPr>
        <xdr:cNvPr id="881" name="テキスト ボックス 880"/>
        <xdr:cNvSpPr txBox="1"/>
      </xdr:nvSpPr>
      <xdr:spPr>
        <a:xfrm>
          <a:off x="19278111" y="121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94272</xdr:rowOff>
    </xdr:from>
    <xdr:to>
      <xdr:col>98</xdr:col>
      <xdr:colOff>38100</xdr:colOff>
      <xdr:row>73</xdr:row>
      <xdr:rowOff>24422</xdr:rowOff>
    </xdr:to>
    <xdr:sp macro="" textlink="">
      <xdr:nvSpPr>
        <xdr:cNvPr id="882" name="楕円 881"/>
        <xdr:cNvSpPr/>
      </xdr:nvSpPr>
      <xdr:spPr>
        <a:xfrm>
          <a:off x="18605500" y="124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40949</xdr:rowOff>
    </xdr:from>
    <xdr:ext cx="534377" cy="259045"/>
    <xdr:sp macro="" textlink="">
      <xdr:nvSpPr>
        <xdr:cNvPr id="883" name="テキスト ボックス 882"/>
        <xdr:cNvSpPr txBox="1"/>
      </xdr:nvSpPr>
      <xdr:spPr>
        <a:xfrm>
          <a:off x="18389111" y="122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本市は合併以前から社会資本整備（道路・学校・下水道等）に積極的に取り組んできたため、公債費・繰出金の比率が類似団体と比較して大きく上回っている。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住民一人当たりの支出額のうち、分母となる人口は</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48,121</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分子となる各項目の増減のうち、主なものは次のとおりである。</a:t>
          </a:r>
        </a:p>
        <a:p>
          <a:r>
            <a:rPr kumimoji="1" lang="ja-JP" altLang="en-US" sz="1300">
              <a:latin typeface="ＭＳ Ｐゴシック" panose="020B0600070205080204" pitchFamily="50" charset="-128"/>
              <a:ea typeface="ＭＳ Ｐゴシック" panose="020B0600070205080204" pitchFamily="50" charset="-128"/>
            </a:rPr>
            <a:t>公債費について、前年度に寒川庁舎整備、統合小学校整備及び認定こども園整備事業などを実施したため、住民一人当たりのコストも</a:t>
          </a:r>
          <a:r>
            <a:rPr kumimoji="1" lang="en-US" altLang="ja-JP" sz="1300">
              <a:latin typeface="ＭＳ Ｐゴシック" panose="020B0600070205080204" pitchFamily="50" charset="-128"/>
              <a:ea typeface="ＭＳ Ｐゴシック" panose="020B0600070205080204" pitchFamily="50" charset="-128"/>
            </a:rPr>
            <a:t>4,966</a:t>
          </a:r>
          <a:r>
            <a:rPr kumimoji="1" lang="ja-JP" altLang="en-US" sz="1300">
              <a:latin typeface="ＭＳ Ｐゴシック" panose="020B0600070205080204" pitchFamily="50" charset="-128"/>
              <a:ea typeface="ＭＳ Ｐゴシック" panose="020B0600070205080204" pitchFamily="50" charset="-128"/>
            </a:rPr>
            <a:t>円増加し、類似団体と比較しても一人当たりのコストが</a:t>
          </a:r>
          <a:r>
            <a:rPr kumimoji="1" lang="en-US" altLang="ja-JP" sz="1300">
              <a:latin typeface="ＭＳ Ｐゴシック" panose="020B0600070205080204" pitchFamily="50" charset="-128"/>
              <a:ea typeface="ＭＳ Ｐゴシック" panose="020B0600070205080204" pitchFamily="50" charset="-128"/>
            </a:rPr>
            <a:t>33,921</a:t>
          </a:r>
          <a:r>
            <a:rPr kumimoji="1" lang="ja-JP" altLang="en-US" sz="1300">
              <a:latin typeface="ＭＳ Ｐゴシック" panose="020B0600070205080204" pitchFamily="50" charset="-128"/>
              <a:ea typeface="ＭＳ Ｐゴシック" panose="020B0600070205080204" pitchFamily="50" charset="-128"/>
            </a:rPr>
            <a:t>円高い状況となっている。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年度までは、定期的な設備の更新に加え、施設の統廃合を進めたため、右肩上がりであったものの、令和元年度では、大型の施設の統廃合事業が概ね終了したため、一人当たりのコストは、</a:t>
          </a:r>
          <a:r>
            <a:rPr kumimoji="1" lang="en-US" altLang="ja-JP" sz="1300">
              <a:latin typeface="ＭＳ Ｐゴシック" panose="020B0600070205080204" pitchFamily="50" charset="-128"/>
              <a:ea typeface="ＭＳ Ｐゴシック" panose="020B0600070205080204" pitchFamily="50" charset="-128"/>
            </a:rPr>
            <a:t>49,536</a:t>
          </a:r>
          <a:r>
            <a:rPr kumimoji="1" lang="ja-JP" altLang="en-US" sz="1300">
              <a:latin typeface="ＭＳ Ｐゴシック" panose="020B0600070205080204" pitchFamily="50" charset="-128"/>
              <a:ea typeface="ＭＳ Ｐゴシック" panose="020B0600070205080204" pitchFamily="50" charset="-128"/>
            </a:rPr>
            <a:t>円下がり、類似団体と比較しても</a:t>
          </a:r>
          <a:r>
            <a:rPr kumimoji="1" lang="en-US" altLang="ja-JP" sz="1300">
              <a:latin typeface="ＭＳ Ｐゴシック" panose="020B0600070205080204" pitchFamily="50" charset="-128"/>
              <a:ea typeface="ＭＳ Ｐゴシック" panose="020B0600070205080204" pitchFamily="50" charset="-128"/>
            </a:rPr>
            <a:t>3,851</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41783</xdr:rowOff>
    </xdr:from>
    <xdr:to>
      <xdr:col>24</xdr:col>
      <xdr:colOff>63500</xdr:colOff>
      <xdr:row>33</xdr:row>
      <xdr:rowOff>55499</xdr:rowOff>
    </xdr:to>
    <xdr:cxnSp macro="">
      <xdr:nvCxnSpPr>
        <xdr:cNvPr id="61" name="直線コネクタ 60"/>
        <xdr:cNvCxnSpPr/>
      </xdr:nvCxnSpPr>
      <xdr:spPr>
        <a:xfrm flipV="1">
          <a:off x="3797300" y="569963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55499</xdr:rowOff>
    </xdr:from>
    <xdr:to>
      <xdr:col>19</xdr:col>
      <xdr:colOff>177800</xdr:colOff>
      <xdr:row>33</xdr:row>
      <xdr:rowOff>71120</xdr:rowOff>
    </xdr:to>
    <xdr:cxnSp macro="">
      <xdr:nvCxnSpPr>
        <xdr:cNvPr id="64" name="直線コネクタ 63"/>
        <xdr:cNvCxnSpPr/>
      </xdr:nvCxnSpPr>
      <xdr:spPr>
        <a:xfrm flipV="1">
          <a:off x="2908300" y="571334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66929</xdr:rowOff>
    </xdr:from>
    <xdr:to>
      <xdr:col>15</xdr:col>
      <xdr:colOff>50800</xdr:colOff>
      <xdr:row>33</xdr:row>
      <xdr:rowOff>71120</xdr:rowOff>
    </xdr:to>
    <xdr:cxnSp macro="">
      <xdr:nvCxnSpPr>
        <xdr:cNvPr id="67" name="直線コネクタ 66"/>
        <xdr:cNvCxnSpPr/>
      </xdr:nvCxnSpPr>
      <xdr:spPr>
        <a:xfrm>
          <a:off x="2019300" y="572477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63500</xdr:rowOff>
    </xdr:from>
    <xdr:to>
      <xdr:col>10</xdr:col>
      <xdr:colOff>114300</xdr:colOff>
      <xdr:row>33</xdr:row>
      <xdr:rowOff>66929</xdr:rowOff>
    </xdr:to>
    <xdr:cxnSp macro="">
      <xdr:nvCxnSpPr>
        <xdr:cNvPr id="70" name="直線コネクタ 69"/>
        <xdr:cNvCxnSpPr/>
      </xdr:nvCxnSpPr>
      <xdr:spPr>
        <a:xfrm>
          <a:off x="1130300" y="5549900"/>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162433</xdr:rowOff>
    </xdr:from>
    <xdr:to>
      <xdr:col>24</xdr:col>
      <xdr:colOff>114300</xdr:colOff>
      <xdr:row>33</xdr:row>
      <xdr:rowOff>92583</xdr:rowOff>
    </xdr:to>
    <xdr:sp macro="" textlink="">
      <xdr:nvSpPr>
        <xdr:cNvPr id="80" name="楕円 79"/>
        <xdr:cNvSpPr/>
      </xdr:nvSpPr>
      <xdr:spPr>
        <a:xfrm>
          <a:off x="45847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13860</xdr:rowOff>
    </xdr:from>
    <xdr:ext cx="469744" cy="259045"/>
    <xdr:sp macro="" textlink="">
      <xdr:nvSpPr>
        <xdr:cNvPr id="81" name="議会費該当値テキスト"/>
        <xdr:cNvSpPr txBox="1"/>
      </xdr:nvSpPr>
      <xdr:spPr>
        <a:xfrm>
          <a:off x="4686300" y="55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4699</xdr:rowOff>
    </xdr:from>
    <xdr:to>
      <xdr:col>20</xdr:col>
      <xdr:colOff>38100</xdr:colOff>
      <xdr:row>33</xdr:row>
      <xdr:rowOff>106299</xdr:rowOff>
    </xdr:to>
    <xdr:sp macro="" textlink="">
      <xdr:nvSpPr>
        <xdr:cNvPr id="82" name="楕円 81"/>
        <xdr:cNvSpPr/>
      </xdr:nvSpPr>
      <xdr:spPr>
        <a:xfrm>
          <a:off x="37465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122826</xdr:rowOff>
    </xdr:from>
    <xdr:ext cx="469744" cy="259045"/>
    <xdr:sp macro="" textlink="">
      <xdr:nvSpPr>
        <xdr:cNvPr id="83" name="テキスト ボックス 82"/>
        <xdr:cNvSpPr txBox="1"/>
      </xdr:nvSpPr>
      <xdr:spPr>
        <a:xfrm>
          <a:off x="3562428" y="5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20320</xdr:rowOff>
    </xdr:from>
    <xdr:to>
      <xdr:col>15</xdr:col>
      <xdr:colOff>101600</xdr:colOff>
      <xdr:row>33</xdr:row>
      <xdr:rowOff>121920</xdr:rowOff>
    </xdr:to>
    <xdr:sp macro="" textlink="">
      <xdr:nvSpPr>
        <xdr:cNvPr id="84" name="楕円 83"/>
        <xdr:cNvSpPr/>
      </xdr:nvSpPr>
      <xdr:spPr>
        <a:xfrm>
          <a:off x="2857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138447</xdr:rowOff>
    </xdr:from>
    <xdr:ext cx="469744" cy="259045"/>
    <xdr:sp macro="" textlink="">
      <xdr:nvSpPr>
        <xdr:cNvPr id="85" name="テキスト ボックス 84"/>
        <xdr:cNvSpPr txBox="1"/>
      </xdr:nvSpPr>
      <xdr:spPr>
        <a:xfrm>
          <a:off x="2673428"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16129</xdr:rowOff>
    </xdr:from>
    <xdr:to>
      <xdr:col>10</xdr:col>
      <xdr:colOff>165100</xdr:colOff>
      <xdr:row>33</xdr:row>
      <xdr:rowOff>117729</xdr:rowOff>
    </xdr:to>
    <xdr:sp macro="" textlink="">
      <xdr:nvSpPr>
        <xdr:cNvPr id="86" name="楕円 85"/>
        <xdr:cNvSpPr/>
      </xdr:nvSpPr>
      <xdr:spPr>
        <a:xfrm>
          <a:off x="1968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134256</xdr:rowOff>
    </xdr:from>
    <xdr:ext cx="469744" cy="259045"/>
    <xdr:sp macro="" textlink="">
      <xdr:nvSpPr>
        <xdr:cNvPr id="87" name="テキスト ボックス 86"/>
        <xdr:cNvSpPr txBox="1"/>
      </xdr:nvSpPr>
      <xdr:spPr>
        <a:xfrm>
          <a:off x="1784428"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12700</xdr:rowOff>
    </xdr:from>
    <xdr:to>
      <xdr:col>6</xdr:col>
      <xdr:colOff>38100</xdr:colOff>
      <xdr:row>32</xdr:row>
      <xdr:rowOff>114300</xdr:rowOff>
    </xdr:to>
    <xdr:sp macro="" textlink="">
      <xdr:nvSpPr>
        <xdr:cNvPr id="88" name="楕円 87"/>
        <xdr:cNvSpPr/>
      </xdr:nvSpPr>
      <xdr:spPr>
        <a:xfrm>
          <a:off x="1079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130827</xdr:rowOff>
    </xdr:from>
    <xdr:ext cx="469744" cy="259045"/>
    <xdr:sp macro="" textlink="">
      <xdr:nvSpPr>
        <xdr:cNvPr id="89" name="テキスト ボックス 88"/>
        <xdr:cNvSpPr txBox="1"/>
      </xdr:nvSpPr>
      <xdr:spPr>
        <a:xfrm>
          <a:off x="895428"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137739</xdr:rowOff>
    </xdr:from>
    <xdr:to>
      <xdr:col>24</xdr:col>
      <xdr:colOff>63500</xdr:colOff>
      <xdr:row>56</xdr:row>
      <xdr:rowOff>154170</xdr:rowOff>
    </xdr:to>
    <xdr:cxnSp macro="">
      <xdr:nvCxnSpPr>
        <xdr:cNvPr id="116" name="直線コネクタ 115"/>
        <xdr:cNvCxnSpPr/>
      </xdr:nvCxnSpPr>
      <xdr:spPr>
        <a:xfrm>
          <a:off x="3797300" y="9738939"/>
          <a:ext cx="8382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137739</xdr:rowOff>
    </xdr:from>
    <xdr:to>
      <xdr:col>19</xdr:col>
      <xdr:colOff>177800</xdr:colOff>
      <xdr:row>57</xdr:row>
      <xdr:rowOff>1365</xdr:rowOff>
    </xdr:to>
    <xdr:cxnSp macro="">
      <xdr:nvCxnSpPr>
        <xdr:cNvPr id="119" name="直線コネクタ 118"/>
        <xdr:cNvCxnSpPr/>
      </xdr:nvCxnSpPr>
      <xdr:spPr>
        <a:xfrm flipV="1">
          <a:off x="2908300" y="9738939"/>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161577</xdr:rowOff>
    </xdr:from>
    <xdr:to>
      <xdr:col>15</xdr:col>
      <xdr:colOff>50800</xdr:colOff>
      <xdr:row>57</xdr:row>
      <xdr:rowOff>1365</xdr:rowOff>
    </xdr:to>
    <xdr:cxnSp macro="">
      <xdr:nvCxnSpPr>
        <xdr:cNvPr id="122" name="直線コネクタ 121"/>
        <xdr:cNvCxnSpPr/>
      </xdr:nvCxnSpPr>
      <xdr:spPr>
        <a:xfrm>
          <a:off x="2019300" y="9762777"/>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161577</xdr:rowOff>
    </xdr:from>
    <xdr:to>
      <xdr:col>10</xdr:col>
      <xdr:colOff>114300</xdr:colOff>
      <xdr:row>56</xdr:row>
      <xdr:rowOff>168353</xdr:rowOff>
    </xdr:to>
    <xdr:cxnSp macro="">
      <xdr:nvCxnSpPr>
        <xdr:cNvPr id="125" name="直線コネクタ 124"/>
        <xdr:cNvCxnSpPr/>
      </xdr:nvCxnSpPr>
      <xdr:spPr>
        <a:xfrm flipV="1">
          <a:off x="1130300" y="9762777"/>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103370</xdr:rowOff>
    </xdr:from>
    <xdr:to>
      <xdr:col>24</xdr:col>
      <xdr:colOff>114300</xdr:colOff>
      <xdr:row>57</xdr:row>
      <xdr:rowOff>33520</xdr:rowOff>
    </xdr:to>
    <xdr:sp macro="" textlink="">
      <xdr:nvSpPr>
        <xdr:cNvPr id="135" name="楕円 134"/>
        <xdr:cNvSpPr/>
      </xdr:nvSpPr>
      <xdr:spPr>
        <a:xfrm>
          <a:off x="4584700" y="9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126247</xdr:rowOff>
    </xdr:from>
    <xdr:ext cx="534377" cy="259045"/>
    <xdr:sp macro="" textlink="">
      <xdr:nvSpPr>
        <xdr:cNvPr id="136" name="総務費該当値テキスト"/>
        <xdr:cNvSpPr txBox="1"/>
      </xdr:nvSpPr>
      <xdr:spPr>
        <a:xfrm>
          <a:off x="4686300" y="95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86939</xdr:rowOff>
    </xdr:from>
    <xdr:to>
      <xdr:col>20</xdr:col>
      <xdr:colOff>38100</xdr:colOff>
      <xdr:row>57</xdr:row>
      <xdr:rowOff>17089</xdr:rowOff>
    </xdr:to>
    <xdr:sp macro="" textlink="">
      <xdr:nvSpPr>
        <xdr:cNvPr id="137" name="楕円 136"/>
        <xdr:cNvSpPr/>
      </xdr:nvSpPr>
      <xdr:spPr>
        <a:xfrm>
          <a:off x="3746500" y="96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33616</xdr:rowOff>
    </xdr:from>
    <xdr:ext cx="534377" cy="259045"/>
    <xdr:sp macro="" textlink="">
      <xdr:nvSpPr>
        <xdr:cNvPr id="138" name="テキスト ボックス 137"/>
        <xdr:cNvSpPr txBox="1"/>
      </xdr:nvSpPr>
      <xdr:spPr>
        <a:xfrm>
          <a:off x="3530111" y="94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122015</xdr:rowOff>
    </xdr:from>
    <xdr:to>
      <xdr:col>15</xdr:col>
      <xdr:colOff>101600</xdr:colOff>
      <xdr:row>57</xdr:row>
      <xdr:rowOff>52165</xdr:rowOff>
    </xdr:to>
    <xdr:sp macro="" textlink="">
      <xdr:nvSpPr>
        <xdr:cNvPr id="139" name="楕円 138"/>
        <xdr:cNvSpPr/>
      </xdr:nvSpPr>
      <xdr:spPr>
        <a:xfrm>
          <a:off x="2857500" y="97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68692</xdr:rowOff>
    </xdr:from>
    <xdr:ext cx="534377" cy="259045"/>
    <xdr:sp macro="" textlink="">
      <xdr:nvSpPr>
        <xdr:cNvPr id="140" name="テキスト ボックス 139"/>
        <xdr:cNvSpPr txBox="1"/>
      </xdr:nvSpPr>
      <xdr:spPr>
        <a:xfrm>
          <a:off x="2641111" y="94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110777</xdr:rowOff>
    </xdr:from>
    <xdr:to>
      <xdr:col>10</xdr:col>
      <xdr:colOff>165100</xdr:colOff>
      <xdr:row>57</xdr:row>
      <xdr:rowOff>40927</xdr:rowOff>
    </xdr:to>
    <xdr:sp macro="" textlink="">
      <xdr:nvSpPr>
        <xdr:cNvPr id="141" name="楕円 140"/>
        <xdr:cNvSpPr/>
      </xdr:nvSpPr>
      <xdr:spPr>
        <a:xfrm>
          <a:off x="1968500" y="97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57454</xdr:rowOff>
    </xdr:from>
    <xdr:ext cx="534377" cy="259045"/>
    <xdr:sp macro="" textlink="">
      <xdr:nvSpPr>
        <xdr:cNvPr id="142" name="テキスト ボックス 141"/>
        <xdr:cNvSpPr txBox="1"/>
      </xdr:nvSpPr>
      <xdr:spPr>
        <a:xfrm>
          <a:off x="1752111" y="94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117553</xdr:rowOff>
    </xdr:from>
    <xdr:to>
      <xdr:col>6</xdr:col>
      <xdr:colOff>38100</xdr:colOff>
      <xdr:row>57</xdr:row>
      <xdr:rowOff>47703</xdr:rowOff>
    </xdr:to>
    <xdr:sp macro="" textlink="">
      <xdr:nvSpPr>
        <xdr:cNvPr id="143" name="楕円 142"/>
        <xdr:cNvSpPr/>
      </xdr:nvSpPr>
      <xdr:spPr>
        <a:xfrm>
          <a:off x="1079500" y="97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64230</xdr:rowOff>
    </xdr:from>
    <xdr:ext cx="534377" cy="259045"/>
    <xdr:sp macro="" textlink="">
      <xdr:nvSpPr>
        <xdr:cNvPr id="144" name="テキスト ボックス 143"/>
        <xdr:cNvSpPr txBox="1"/>
      </xdr:nvSpPr>
      <xdr:spPr>
        <a:xfrm>
          <a:off x="863111" y="94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44331</xdr:rowOff>
    </xdr:from>
    <xdr:to>
      <xdr:col>24</xdr:col>
      <xdr:colOff>63500</xdr:colOff>
      <xdr:row>75</xdr:row>
      <xdr:rowOff>88940</xdr:rowOff>
    </xdr:to>
    <xdr:cxnSp macro="">
      <xdr:nvCxnSpPr>
        <xdr:cNvPr id="176" name="直線コネクタ 175"/>
        <xdr:cNvCxnSpPr/>
      </xdr:nvCxnSpPr>
      <xdr:spPr>
        <a:xfrm flipV="1">
          <a:off x="3797300" y="12903081"/>
          <a:ext cx="838200" cy="4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58373</xdr:rowOff>
    </xdr:from>
    <xdr:to>
      <xdr:col>19</xdr:col>
      <xdr:colOff>177800</xdr:colOff>
      <xdr:row>75</xdr:row>
      <xdr:rowOff>88940</xdr:rowOff>
    </xdr:to>
    <xdr:cxnSp macro="">
      <xdr:nvCxnSpPr>
        <xdr:cNvPr id="179" name="直線コネクタ 178"/>
        <xdr:cNvCxnSpPr/>
      </xdr:nvCxnSpPr>
      <xdr:spPr>
        <a:xfrm>
          <a:off x="2908300" y="12917123"/>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58373</xdr:rowOff>
    </xdr:from>
    <xdr:to>
      <xdr:col>15</xdr:col>
      <xdr:colOff>50800</xdr:colOff>
      <xdr:row>75</xdr:row>
      <xdr:rowOff>166946</xdr:rowOff>
    </xdr:to>
    <xdr:cxnSp macro="">
      <xdr:nvCxnSpPr>
        <xdr:cNvPr id="182" name="直線コネクタ 181"/>
        <xdr:cNvCxnSpPr/>
      </xdr:nvCxnSpPr>
      <xdr:spPr>
        <a:xfrm flipV="1">
          <a:off x="2019300" y="12917123"/>
          <a:ext cx="889000" cy="10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166946</xdr:rowOff>
    </xdr:from>
    <xdr:to>
      <xdr:col>10</xdr:col>
      <xdr:colOff>114300</xdr:colOff>
      <xdr:row>76</xdr:row>
      <xdr:rowOff>124504</xdr:rowOff>
    </xdr:to>
    <xdr:cxnSp macro="">
      <xdr:nvCxnSpPr>
        <xdr:cNvPr id="185" name="直線コネクタ 184"/>
        <xdr:cNvCxnSpPr/>
      </xdr:nvCxnSpPr>
      <xdr:spPr>
        <a:xfrm flipV="1">
          <a:off x="1130300" y="13025696"/>
          <a:ext cx="889000" cy="12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164981</xdr:rowOff>
    </xdr:from>
    <xdr:to>
      <xdr:col>24</xdr:col>
      <xdr:colOff>114300</xdr:colOff>
      <xdr:row>75</xdr:row>
      <xdr:rowOff>95131</xdr:rowOff>
    </xdr:to>
    <xdr:sp macro="" textlink="">
      <xdr:nvSpPr>
        <xdr:cNvPr id="195" name="楕円 194"/>
        <xdr:cNvSpPr/>
      </xdr:nvSpPr>
      <xdr:spPr>
        <a:xfrm>
          <a:off x="4584700" y="128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16408</xdr:rowOff>
    </xdr:from>
    <xdr:ext cx="599010" cy="259045"/>
    <xdr:sp macro="" textlink="">
      <xdr:nvSpPr>
        <xdr:cNvPr id="196" name="民生費該当値テキスト"/>
        <xdr:cNvSpPr txBox="1"/>
      </xdr:nvSpPr>
      <xdr:spPr>
        <a:xfrm>
          <a:off x="4686300" y="1270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38140</xdr:rowOff>
    </xdr:from>
    <xdr:to>
      <xdr:col>20</xdr:col>
      <xdr:colOff>38100</xdr:colOff>
      <xdr:row>75</xdr:row>
      <xdr:rowOff>139740</xdr:rowOff>
    </xdr:to>
    <xdr:sp macro="" textlink="">
      <xdr:nvSpPr>
        <xdr:cNvPr id="197" name="楕円 196"/>
        <xdr:cNvSpPr/>
      </xdr:nvSpPr>
      <xdr:spPr>
        <a:xfrm>
          <a:off x="3746500" y="128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156267</xdr:rowOff>
    </xdr:from>
    <xdr:ext cx="599010" cy="259045"/>
    <xdr:sp macro="" textlink="">
      <xdr:nvSpPr>
        <xdr:cNvPr id="198" name="テキスト ボックス 197"/>
        <xdr:cNvSpPr txBox="1"/>
      </xdr:nvSpPr>
      <xdr:spPr>
        <a:xfrm>
          <a:off x="3497795" y="1267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7573</xdr:rowOff>
    </xdr:from>
    <xdr:to>
      <xdr:col>15</xdr:col>
      <xdr:colOff>101600</xdr:colOff>
      <xdr:row>75</xdr:row>
      <xdr:rowOff>109173</xdr:rowOff>
    </xdr:to>
    <xdr:sp macro="" textlink="">
      <xdr:nvSpPr>
        <xdr:cNvPr id="199" name="楕円 198"/>
        <xdr:cNvSpPr/>
      </xdr:nvSpPr>
      <xdr:spPr>
        <a:xfrm>
          <a:off x="2857500" y="128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125700</xdr:rowOff>
    </xdr:from>
    <xdr:ext cx="599010" cy="259045"/>
    <xdr:sp macro="" textlink="">
      <xdr:nvSpPr>
        <xdr:cNvPr id="200" name="テキスト ボックス 199"/>
        <xdr:cNvSpPr txBox="1"/>
      </xdr:nvSpPr>
      <xdr:spPr>
        <a:xfrm>
          <a:off x="2608795" y="1264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116147</xdr:rowOff>
    </xdr:from>
    <xdr:to>
      <xdr:col>10</xdr:col>
      <xdr:colOff>165100</xdr:colOff>
      <xdr:row>76</xdr:row>
      <xdr:rowOff>46298</xdr:rowOff>
    </xdr:to>
    <xdr:sp macro="" textlink="">
      <xdr:nvSpPr>
        <xdr:cNvPr id="201" name="楕円 200"/>
        <xdr:cNvSpPr/>
      </xdr:nvSpPr>
      <xdr:spPr>
        <a:xfrm>
          <a:off x="1968500" y="12974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62824</xdr:rowOff>
    </xdr:from>
    <xdr:ext cx="599010" cy="259045"/>
    <xdr:sp macro="" textlink="">
      <xdr:nvSpPr>
        <xdr:cNvPr id="202" name="テキスト ボックス 201"/>
        <xdr:cNvSpPr txBox="1"/>
      </xdr:nvSpPr>
      <xdr:spPr>
        <a:xfrm>
          <a:off x="1719795" y="1275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73704</xdr:rowOff>
    </xdr:from>
    <xdr:to>
      <xdr:col>6</xdr:col>
      <xdr:colOff>38100</xdr:colOff>
      <xdr:row>77</xdr:row>
      <xdr:rowOff>3854</xdr:rowOff>
    </xdr:to>
    <xdr:sp macro="" textlink="">
      <xdr:nvSpPr>
        <xdr:cNvPr id="203" name="楕円 202"/>
        <xdr:cNvSpPr/>
      </xdr:nvSpPr>
      <xdr:spPr>
        <a:xfrm>
          <a:off x="1079500" y="131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20380</xdr:rowOff>
    </xdr:from>
    <xdr:ext cx="599010" cy="259045"/>
    <xdr:sp macro="" textlink="">
      <xdr:nvSpPr>
        <xdr:cNvPr id="204" name="テキスト ボックス 203"/>
        <xdr:cNvSpPr txBox="1"/>
      </xdr:nvSpPr>
      <xdr:spPr>
        <a:xfrm>
          <a:off x="830795" y="1287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56192</xdr:rowOff>
    </xdr:from>
    <xdr:to>
      <xdr:col>24</xdr:col>
      <xdr:colOff>63500</xdr:colOff>
      <xdr:row>96</xdr:row>
      <xdr:rowOff>69222</xdr:rowOff>
    </xdr:to>
    <xdr:cxnSp macro="">
      <xdr:nvCxnSpPr>
        <xdr:cNvPr id="232" name="直線コネクタ 231"/>
        <xdr:cNvCxnSpPr/>
      </xdr:nvCxnSpPr>
      <xdr:spPr>
        <a:xfrm flipV="1">
          <a:off x="3797300" y="1651539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69222</xdr:rowOff>
    </xdr:from>
    <xdr:to>
      <xdr:col>19</xdr:col>
      <xdr:colOff>177800</xdr:colOff>
      <xdr:row>96</xdr:row>
      <xdr:rowOff>107536</xdr:rowOff>
    </xdr:to>
    <xdr:cxnSp macro="">
      <xdr:nvCxnSpPr>
        <xdr:cNvPr id="235" name="直線コネクタ 234"/>
        <xdr:cNvCxnSpPr/>
      </xdr:nvCxnSpPr>
      <xdr:spPr>
        <a:xfrm flipV="1">
          <a:off x="2908300" y="16528422"/>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90894</xdr:rowOff>
    </xdr:from>
    <xdr:to>
      <xdr:col>15</xdr:col>
      <xdr:colOff>50800</xdr:colOff>
      <xdr:row>96</xdr:row>
      <xdr:rowOff>107536</xdr:rowOff>
    </xdr:to>
    <xdr:cxnSp macro="">
      <xdr:nvCxnSpPr>
        <xdr:cNvPr id="238" name="直線コネクタ 237"/>
        <xdr:cNvCxnSpPr/>
      </xdr:nvCxnSpPr>
      <xdr:spPr>
        <a:xfrm>
          <a:off x="2019300" y="16378644"/>
          <a:ext cx="889000" cy="1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90894</xdr:rowOff>
    </xdr:from>
    <xdr:to>
      <xdr:col>10</xdr:col>
      <xdr:colOff>114300</xdr:colOff>
      <xdr:row>96</xdr:row>
      <xdr:rowOff>23685</xdr:rowOff>
    </xdr:to>
    <xdr:cxnSp macro="">
      <xdr:nvCxnSpPr>
        <xdr:cNvPr id="241" name="直線コネクタ 240"/>
        <xdr:cNvCxnSpPr/>
      </xdr:nvCxnSpPr>
      <xdr:spPr>
        <a:xfrm flipV="1">
          <a:off x="1130300" y="16378644"/>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5392</xdr:rowOff>
    </xdr:from>
    <xdr:to>
      <xdr:col>24</xdr:col>
      <xdr:colOff>114300</xdr:colOff>
      <xdr:row>96</xdr:row>
      <xdr:rowOff>106992</xdr:rowOff>
    </xdr:to>
    <xdr:sp macro="" textlink="">
      <xdr:nvSpPr>
        <xdr:cNvPr id="251" name="楕円 250"/>
        <xdr:cNvSpPr/>
      </xdr:nvSpPr>
      <xdr:spPr>
        <a:xfrm>
          <a:off x="4584700" y="164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28269</xdr:rowOff>
    </xdr:from>
    <xdr:ext cx="534377" cy="259045"/>
    <xdr:sp macro="" textlink="">
      <xdr:nvSpPr>
        <xdr:cNvPr id="252" name="衛生費該当値テキスト"/>
        <xdr:cNvSpPr txBox="1"/>
      </xdr:nvSpPr>
      <xdr:spPr>
        <a:xfrm>
          <a:off x="4686300" y="163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18422</xdr:rowOff>
    </xdr:from>
    <xdr:to>
      <xdr:col>20</xdr:col>
      <xdr:colOff>38100</xdr:colOff>
      <xdr:row>96</xdr:row>
      <xdr:rowOff>120022</xdr:rowOff>
    </xdr:to>
    <xdr:sp macro="" textlink="">
      <xdr:nvSpPr>
        <xdr:cNvPr id="253" name="楕円 252"/>
        <xdr:cNvSpPr/>
      </xdr:nvSpPr>
      <xdr:spPr>
        <a:xfrm>
          <a:off x="3746500" y="164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136549</xdr:rowOff>
    </xdr:from>
    <xdr:ext cx="534377" cy="259045"/>
    <xdr:sp macro="" textlink="">
      <xdr:nvSpPr>
        <xdr:cNvPr id="254" name="テキスト ボックス 253"/>
        <xdr:cNvSpPr txBox="1"/>
      </xdr:nvSpPr>
      <xdr:spPr>
        <a:xfrm>
          <a:off x="3530111" y="162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56736</xdr:rowOff>
    </xdr:from>
    <xdr:to>
      <xdr:col>15</xdr:col>
      <xdr:colOff>101600</xdr:colOff>
      <xdr:row>96</xdr:row>
      <xdr:rowOff>158336</xdr:rowOff>
    </xdr:to>
    <xdr:sp macro="" textlink="">
      <xdr:nvSpPr>
        <xdr:cNvPr id="255" name="楕円 254"/>
        <xdr:cNvSpPr/>
      </xdr:nvSpPr>
      <xdr:spPr>
        <a:xfrm>
          <a:off x="2857500" y="165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3413</xdr:rowOff>
    </xdr:from>
    <xdr:ext cx="534377" cy="259045"/>
    <xdr:sp macro="" textlink="">
      <xdr:nvSpPr>
        <xdr:cNvPr id="256" name="テキスト ボックス 255"/>
        <xdr:cNvSpPr txBox="1"/>
      </xdr:nvSpPr>
      <xdr:spPr>
        <a:xfrm>
          <a:off x="2641111" y="162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40094</xdr:rowOff>
    </xdr:from>
    <xdr:to>
      <xdr:col>10</xdr:col>
      <xdr:colOff>165100</xdr:colOff>
      <xdr:row>95</xdr:row>
      <xdr:rowOff>141694</xdr:rowOff>
    </xdr:to>
    <xdr:sp macro="" textlink="">
      <xdr:nvSpPr>
        <xdr:cNvPr id="257" name="楕円 256"/>
        <xdr:cNvSpPr/>
      </xdr:nvSpPr>
      <xdr:spPr>
        <a:xfrm>
          <a:off x="1968500" y="163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158221</xdr:rowOff>
    </xdr:from>
    <xdr:ext cx="534377" cy="259045"/>
    <xdr:sp macro="" textlink="">
      <xdr:nvSpPr>
        <xdr:cNvPr id="258" name="テキスト ボックス 257"/>
        <xdr:cNvSpPr txBox="1"/>
      </xdr:nvSpPr>
      <xdr:spPr>
        <a:xfrm>
          <a:off x="1752111" y="161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144335</xdr:rowOff>
    </xdr:from>
    <xdr:to>
      <xdr:col>6</xdr:col>
      <xdr:colOff>38100</xdr:colOff>
      <xdr:row>96</xdr:row>
      <xdr:rowOff>74485</xdr:rowOff>
    </xdr:to>
    <xdr:sp macro="" textlink="">
      <xdr:nvSpPr>
        <xdr:cNvPr id="259" name="楕円 258"/>
        <xdr:cNvSpPr/>
      </xdr:nvSpPr>
      <xdr:spPr>
        <a:xfrm>
          <a:off x="1079500" y="164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91012</xdr:rowOff>
    </xdr:from>
    <xdr:ext cx="534377" cy="259045"/>
    <xdr:sp macro="" textlink="">
      <xdr:nvSpPr>
        <xdr:cNvPr id="260" name="テキスト ボックス 259"/>
        <xdr:cNvSpPr txBox="1"/>
      </xdr:nvSpPr>
      <xdr:spPr>
        <a:xfrm>
          <a:off x="863111" y="1620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63348</xdr:rowOff>
    </xdr:from>
    <xdr:to>
      <xdr:col>55</xdr:col>
      <xdr:colOff>0</xdr:colOff>
      <xdr:row>37</xdr:row>
      <xdr:rowOff>124898</xdr:rowOff>
    </xdr:to>
    <xdr:cxnSp macro="">
      <xdr:nvCxnSpPr>
        <xdr:cNvPr id="285" name="直線コネクタ 284"/>
        <xdr:cNvCxnSpPr/>
      </xdr:nvCxnSpPr>
      <xdr:spPr>
        <a:xfrm>
          <a:off x="9639300" y="6235548"/>
          <a:ext cx="838200" cy="2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63348</xdr:rowOff>
    </xdr:from>
    <xdr:to>
      <xdr:col>50</xdr:col>
      <xdr:colOff>114300</xdr:colOff>
      <xdr:row>36</xdr:row>
      <xdr:rowOff>66948</xdr:rowOff>
    </xdr:to>
    <xdr:cxnSp macro="">
      <xdr:nvCxnSpPr>
        <xdr:cNvPr id="288" name="直線コネクタ 287"/>
        <xdr:cNvCxnSpPr/>
      </xdr:nvCxnSpPr>
      <xdr:spPr>
        <a:xfrm flipV="1">
          <a:off x="8750300" y="623554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66948</xdr:rowOff>
    </xdr:from>
    <xdr:to>
      <xdr:col>45</xdr:col>
      <xdr:colOff>177800</xdr:colOff>
      <xdr:row>37</xdr:row>
      <xdr:rowOff>127470</xdr:rowOff>
    </xdr:to>
    <xdr:cxnSp macro="">
      <xdr:nvCxnSpPr>
        <xdr:cNvPr id="291" name="直線コネクタ 290"/>
        <xdr:cNvCxnSpPr/>
      </xdr:nvCxnSpPr>
      <xdr:spPr>
        <a:xfrm flipV="1">
          <a:off x="7861300" y="6239148"/>
          <a:ext cx="889000" cy="2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134956</xdr:rowOff>
    </xdr:from>
    <xdr:to>
      <xdr:col>41</xdr:col>
      <xdr:colOff>50800</xdr:colOff>
      <xdr:row>37</xdr:row>
      <xdr:rowOff>127470</xdr:rowOff>
    </xdr:to>
    <xdr:cxnSp macro="">
      <xdr:nvCxnSpPr>
        <xdr:cNvPr id="294" name="直線コネクタ 293"/>
        <xdr:cNvCxnSpPr/>
      </xdr:nvCxnSpPr>
      <xdr:spPr>
        <a:xfrm>
          <a:off x="6972300" y="6135706"/>
          <a:ext cx="889000" cy="3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74098</xdr:rowOff>
    </xdr:from>
    <xdr:to>
      <xdr:col>55</xdr:col>
      <xdr:colOff>50800</xdr:colOff>
      <xdr:row>38</xdr:row>
      <xdr:rowOff>4248</xdr:rowOff>
    </xdr:to>
    <xdr:sp macro="" textlink="">
      <xdr:nvSpPr>
        <xdr:cNvPr id="304" name="楕円 303"/>
        <xdr:cNvSpPr/>
      </xdr:nvSpPr>
      <xdr:spPr>
        <a:xfrm>
          <a:off x="10426700" y="6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12548</xdr:rowOff>
    </xdr:from>
    <xdr:to>
      <xdr:col>50</xdr:col>
      <xdr:colOff>165100</xdr:colOff>
      <xdr:row>36</xdr:row>
      <xdr:rowOff>114148</xdr:rowOff>
    </xdr:to>
    <xdr:sp macro="" textlink="">
      <xdr:nvSpPr>
        <xdr:cNvPr id="306" name="楕円 305"/>
        <xdr:cNvSpPr/>
      </xdr:nvSpPr>
      <xdr:spPr>
        <a:xfrm>
          <a:off x="9588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130675</xdr:rowOff>
    </xdr:from>
    <xdr:ext cx="469744" cy="259045"/>
    <xdr:sp macro="" textlink="">
      <xdr:nvSpPr>
        <xdr:cNvPr id="307" name="テキスト ボックス 306"/>
        <xdr:cNvSpPr txBox="1"/>
      </xdr:nvSpPr>
      <xdr:spPr>
        <a:xfrm>
          <a:off x="9404428" y="595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16148</xdr:rowOff>
    </xdr:from>
    <xdr:to>
      <xdr:col>46</xdr:col>
      <xdr:colOff>38100</xdr:colOff>
      <xdr:row>36</xdr:row>
      <xdr:rowOff>117748</xdr:rowOff>
    </xdr:to>
    <xdr:sp macro="" textlink="">
      <xdr:nvSpPr>
        <xdr:cNvPr id="308" name="楕円 307"/>
        <xdr:cNvSpPr/>
      </xdr:nvSpPr>
      <xdr:spPr>
        <a:xfrm>
          <a:off x="86995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134275</xdr:rowOff>
    </xdr:from>
    <xdr:ext cx="469744" cy="259045"/>
    <xdr:sp macro="" textlink="">
      <xdr:nvSpPr>
        <xdr:cNvPr id="309" name="テキスト ボックス 308"/>
        <xdr:cNvSpPr txBox="1"/>
      </xdr:nvSpPr>
      <xdr:spPr>
        <a:xfrm>
          <a:off x="8515428" y="596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76670</xdr:rowOff>
    </xdr:from>
    <xdr:to>
      <xdr:col>41</xdr:col>
      <xdr:colOff>101600</xdr:colOff>
      <xdr:row>38</xdr:row>
      <xdr:rowOff>6820</xdr:rowOff>
    </xdr:to>
    <xdr:sp macro="" textlink="">
      <xdr:nvSpPr>
        <xdr:cNvPr id="310" name="楕円 309"/>
        <xdr:cNvSpPr/>
      </xdr:nvSpPr>
      <xdr:spPr>
        <a:xfrm>
          <a:off x="7810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169397</xdr:rowOff>
    </xdr:from>
    <xdr:ext cx="469744" cy="259045"/>
    <xdr:sp macro="" textlink="">
      <xdr:nvSpPr>
        <xdr:cNvPr id="311" name="テキスト ボックス 310"/>
        <xdr:cNvSpPr txBox="1"/>
      </xdr:nvSpPr>
      <xdr:spPr>
        <a:xfrm>
          <a:off x="7626428" y="65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84156</xdr:rowOff>
    </xdr:from>
    <xdr:to>
      <xdr:col>36</xdr:col>
      <xdr:colOff>165100</xdr:colOff>
      <xdr:row>36</xdr:row>
      <xdr:rowOff>14306</xdr:rowOff>
    </xdr:to>
    <xdr:sp macro="" textlink="">
      <xdr:nvSpPr>
        <xdr:cNvPr id="312" name="楕円 311"/>
        <xdr:cNvSpPr/>
      </xdr:nvSpPr>
      <xdr:spPr>
        <a:xfrm>
          <a:off x="6921500" y="60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30833</xdr:rowOff>
    </xdr:from>
    <xdr:ext cx="469744" cy="259045"/>
    <xdr:sp macro="" textlink="">
      <xdr:nvSpPr>
        <xdr:cNvPr id="313" name="テキスト ボックス 312"/>
        <xdr:cNvSpPr txBox="1"/>
      </xdr:nvSpPr>
      <xdr:spPr>
        <a:xfrm>
          <a:off x="6737428" y="586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79632</xdr:rowOff>
    </xdr:from>
    <xdr:to>
      <xdr:col>55</xdr:col>
      <xdr:colOff>0</xdr:colOff>
      <xdr:row>58</xdr:row>
      <xdr:rowOff>84052</xdr:rowOff>
    </xdr:to>
    <xdr:cxnSp macro="">
      <xdr:nvCxnSpPr>
        <xdr:cNvPr id="344" name="直線コネクタ 343"/>
        <xdr:cNvCxnSpPr/>
      </xdr:nvCxnSpPr>
      <xdr:spPr>
        <a:xfrm flipV="1">
          <a:off x="9639300" y="10023732"/>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74778</xdr:rowOff>
    </xdr:from>
    <xdr:to>
      <xdr:col>50</xdr:col>
      <xdr:colOff>114300</xdr:colOff>
      <xdr:row>58</xdr:row>
      <xdr:rowOff>84052</xdr:rowOff>
    </xdr:to>
    <xdr:cxnSp macro="">
      <xdr:nvCxnSpPr>
        <xdr:cNvPr id="347" name="直線コネクタ 346"/>
        <xdr:cNvCxnSpPr/>
      </xdr:nvCxnSpPr>
      <xdr:spPr>
        <a:xfrm>
          <a:off x="8750300" y="10018878"/>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74778</xdr:rowOff>
    </xdr:from>
    <xdr:to>
      <xdr:col>45</xdr:col>
      <xdr:colOff>177800</xdr:colOff>
      <xdr:row>58</xdr:row>
      <xdr:rowOff>77891</xdr:rowOff>
    </xdr:to>
    <xdr:cxnSp macro="">
      <xdr:nvCxnSpPr>
        <xdr:cNvPr id="350" name="直線コネクタ 349"/>
        <xdr:cNvCxnSpPr/>
      </xdr:nvCxnSpPr>
      <xdr:spPr>
        <a:xfrm flipV="1">
          <a:off x="7861300" y="10018878"/>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77891</xdr:rowOff>
    </xdr:from>
    <xdr:to>
      <xdr:col>41</xdr:col>
      <xdr:colOff>50800</xdr:colOff>
      <xdr:row>58</xdr:row>
      <xdr:rowOff>103222</xdr:rowOff>
    </xdr:to>
    <xdr:cxnSp macro="">
      <xdr:nvCxnSpPr>
        <xdr:cNvPr id="353" name="直線コネクタ 352"/>
        <xdr:cNvCxnSpPr/>
      </xdr:nvCxnSpPr>
      <xdr:spPr>
        <a:xfrm flipV="1">
          <a:off x="6972300" y="1002199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28832</xdr:rowOff>
    </xdr:from>
    <xdr:to>
      <xdr:col>55</xdr:col>
      <xdr:colOff>50800</xdr:colOff>
      <xdr:row>58</xdr:row>
      <xdr:rowOff>130432</xdr:rowOff>
    </xdr:to>
    <xdr:sp macro="" textlink="">
      <xdr:nvSpPr>
        <xdr:cNvPr id="363" name="楕円 362"/>
        <xdr:cNvSpPr/>
      </xdr:nvSpPr>
      <xdr:spPr>
        <a:xfrm>
          <a:off x="104267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51709</xdr:rowOff>
    </xdr:from>
    <xdr:ext cx="534377" cy="259045"/>
    <xdr:sp macro="" textlink="">
      <xdr:nvSpPr>
        <xdr:cNvPr id="364" name="農林水産業費該当値テキスト"/>
        <xdr:cNvSpPr txBox="1"/>
      </xdr:nvSpPr>
      <xdr:spPr>
        <a:xfrm>
          <a:off x="10528300" y="98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33252</xdr:rowOff>
    </xdr:from>
    <xdr:to>
      <xdr:col>50</xdr:col>
      <xdr:colOff>165100</xdr:colOff>
      <xdr:row>58</xdr:row>
      <xdr:rowOff>134852</xdr:rowOff>
    </xdr:to>
    <xdr:sp macro="" textlink="">
      <xdr:nvSpPr>
        <xdr:cNvPr id="365" name="楕円 364"/>
        <xdr:cNvSpPr/>
      </xdr:nvSpPr>
      <xdr:spPr>
        <a:xfrm>
          <a:off x="9588500" y="99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151379</xdr:rowOff>
    </xdr:from>
    <xdr:ext cx="534377" cy="259045"/>
    <xdr:sp macro="" textlink="">
      <xdr:nvSpPr>
        <xdr:cNvPr id="366" name="テキスト ボックス 365"/>
        <xdr:cNvSpPr txBox="1"/>
      </xdr:nvSpPr>
      <xdr:spPr>
        <a:xfrm>
          <a:off x="9372111" y="97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23978</xdr:rowOff>
    </xdr:from>
    <xdr:to>
      <xdr:col>46</xdr:col>
      <xdr:colOff>38100</xdr:colOff>
      <xdr:row>58</xdr:row>
      <xdr:rowOff>125578</xdr:rowOff>
    </xdr:to>
    <xdr:sp macro="" textlink="">
      <xdr:nvSpPr>
        <xdr:cNvPr id="367" name="楕円 366"/>
        <xdr:cNvSpPr/>
      </xdr:nvSpPr>
      <xdr:spPr>
        <a:xfrm>
          <a:off x="86995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142105</xdr:rowOff>
    </xdr:from>
    <xdr:ext cx="534377" cy="259045"/>
    <xdr:sp macro="" textlink="">
      <xdr:nvSpPr>
        <xdr:cNvPr id="368" name="テキスト ボックス 367"/>
        <xdr:cNvSpPr txBox="1"/>
      </xdr:nvSpPr>
      <xdr:spPr>
        <a:xfrm>
          <a:off x="8483111" y="97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27091</xdr:rowOff>
    </xdr:from>
    <xdr:to>
      <xdr:col>41</xdr:col>
      <xdr:colOff>101600</xdr:colOff>
      <xdr:row>58</xdr:row>
      <xdr:rowOff>128691</xdr:rowOff>
    </xdr:to>
    <xdr:sp macro="" textlink="">
      <xdr:nvSpPr>
        <xdr:cNvPr id="369" name="楕円 368"/>
        <xdr:cNvSpPr/>
      </xdr:nvSpPr>
      <xdr:spPr>
        <a:xfrm>
          <a:off x="7810500" y="99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145218</xdr:rowOff>
    </xdr:from>
    <xdr:ext cx="534377" cy="259045"/>
    <xdr:sp macro="" textlink="">
      <xdr:nvSpPr>
        <xdr:cNvPr id="370" name="テキスト ボックス 369"/>
        <xdr:cNvSpPr txBox="1"/>
      </xdr:nvSpPr>
      <xdr:spPr>
        <a:xfrm>
          <a:off x="7594111" y="97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52422</xdr:rowOff>
    </xdr:from>
    <xdr:to>
      <xdr:col>36</xdr:col>
      <xdr:colOff>165100</xdr:colOff>
      <xdr:row>58</xdr:row>
      <xdr:rowOff>154022</xdr:rowOff>
    </xdr:to>
    <xdr:sp macro="" textlink="">
      <xdr:nvSpPr>
        <xdr:cNvPr id="371" name="楕円 370"/>
        <xdr:cNvSpPr/>
      </xdr:nvSpPr>
      <xdr:spPr>
        <a:xfrm>
          <a:off x="6921500" y="99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170549</xdr:rowOff>
    </xdr:from>
    <xdr:ext cx="534377" cy="259045"/>
    <xdr:sp macro="" textlink="">
      <xdr:nvSpPr>
        <xdr:cNvPr id="372" name="テキスト ボックス 371"/>
        <xdr:cNvSpPr txBox="1"/>
      </xdr:nvSpPr>
      <xdr:spPr>
        <a:xfrm>
          <a:off x="6705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53677</xdr:rowOff>
    </xdr:from>
    <xdr:to>
      <xdr:col>55</xdr:col>
      <xdr:colOff>0</xdr:colOff>
      <xdr:row>77</xdr:row>
      <xdr:rowOff>105913</xdr:rowOff>
    </xdr:to>
    <xdr:cxnSp macro="">
      <xdr:nvCxnSpPr>
        <xdr:cNvPr id="399" name="直線コネクタ 398"/>
        <xdr:cNvCxnSpPr/>
      </xdr:nvCxnSpPr>
      <xdr:spPr>
        <a:xfrm flipV="1">
          <a:off x="9639300" y="13255327"/>
          <a:ext cx="8382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105913</xdr:rowOff>
    </xdr:from>
    <xdr:to>
      <xdr:col>50</xdr:col>
      <xdr:colOff>114300</xdr:colOff>
      <xdr:row>77</xdr:row>
      <xdr:rowOff>119058</xdr:rowOff>
    </xdr:to>
    <xdr:cxnSp macro="">
      <xdr:nvCxnSpPr>
        <xdr:cNvPr id="402" name="直線コネクタ 401"/>
        <xdr:cNvCxnSpPr/>
      </xdr:nvCxnSpPr>
      <xdr:spPr>
        <a:xfrm flipV="1">
          <a:off x="8750300" y="1330756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45357</xdr:rowOff>
    </xdr:from>
    <xdr:to>
      <xdr:col>45</xdr:col>
      <xdr:colOff>177800</xdr:colOff>
      <xdr:row>77</xdr:row>
      <xdr:rowOff>119058</xdr:rowOff>
    </xdr:to>
    <xdr:cxnSp macro="">
      <xdr:nvCxnSpPr>
        <xdr:cNvPr id="405" name="直線コネクタ 404"/>
        <xdr:cNvCxnSpPr/>
      </xdr:nvCxnSpPr>
      <xdr:spPr>
        <a:xfrm>
          <a:off x="7861300" y="13247007"/>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71577</xdr:rowOff>
    </xdr:from>
    <xdr:to>
      <xdr:col>41</xdr:col>
      <xdr:colOff>50800</xdr:colOff>
      <xdr:row>77</xdr:row>
      <xdr:rowOff>45357</xdr:rowOff>
    </xdr:to>
    <xdr:cxnSp macro="">
      <xdr:nvCxnSpPr>
        <xdr:cNvPr id="408" name="直線コネクタ 407"/>
        <xdr:cNvCxnSpPr/>
      </xdr:nvCxnSpPr>
      <xdr:spPr>
        <a:xfrm>
          <a:off x="6972300" y="12930327"/>
          <a:ext cx="889000" cy="3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2877</xdr:rowOff>
    </xdr:from>
    <xdr:to>
      <xdr:col>55</xdr:col>
      <xdr:colOff>50800</xdr:colOff>
      <xdr:row>77</xdr:row>
      <xdr:rowOff>104477</xdr:rowOff>
    </xdr:to>
    <xdr:sp macro="" textlink="">
      <xdr:nvSpPr>
        <xdr:cNvPr id="418" name="楕円 417"/>
        <xdr:cNvSpPr/>
      </xdr:nvSpPr>
      <xdr:spPr>
        <a:xfrm>
          <a:off x="10426700" y="132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152754</xdr:rowOff>
    </xdr:from>
    <xdr:ext cx="534377" cy="259045"/>
    <xdr:sp macro="" textlink="">
      <xdr:nvSpPr>
        <xdr:cNvPr id="419" name="商工費該当値テキスト"/>
        <xdr:cNvSpPr txBox="1"/>
      </xdr:nvSpPr>
      <xdr:spPr>
        <a:xfrm>
          <a:off x="10528300" y="131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55113</xdr:rowOff>
    </xdr:from>
    <xdr:to>
      <xdr:col>50</xdr:col>
      <xdr:colOff>165100</xdr:colOff>
      <xdr:row>77</xdr:row>
      <xdr:rowOff>156713</xdr:rowOff>
    </xdr:to>
    <xdr:sp macro="" textlink="">
      <xdr:nvSpPr>
        <xdr:cNvPr id="420" name="楕円 419"/>
        <xdr:cNvSpPr/>
      </xdr:nvSpPr>
      <xdr:spPr>
        <a:xfrm>
          <a:off x="9588500" y="132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147840</xdr:rowOff>
    </xdr:from>
    <xdr:ext cx="469744" cy="259045"/>
    <xdr:sp macro="" textlink="">
      <xdr:nvSpPr>
        <xdr:cNvPr id="421" name="テキスト ボックス 420"/>
        <xdr:cNvSpPr txBox="1"/>
      </xdr:nvSpPr>
      <xdr:spPr>
        <a:xfrm>
          <a:off x="9404428" y="133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68258</xdr:rowOff>
    </xdr:from>
    <xdr:to>
      <xdr:col>46</xdr:col>
      <xdr:colOff>38100</xdr:colOff>
      <xdr:row>77</xdr:row>
      <xdr:rowOff>169858</xdr:rowOff>
    </xdr:to>
    <xdr:sp macro="" textlink="">
      <xdr:nvSpPr>
        <xdr:cNvPr id="422" name="楕円 421"/>
        <xdr:cNvSpPr/>
      </xdr:nvSpPr>
      <xdr:spPr>
        <a:xfrm>
          <a:off x="8699500" y="132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160985</xdr:rowOff>
    </xdr:from>
    <xdr:ext cx="469744" cy="259045"/>
    <xdr:sp macro="" textlink="">
      <xdr:nvSpPr>
        <xdr:cNvPr id="423" name="テキスト ボックス 422"/>
        <xdr:cNvSpPr txBox="1"/>
      </xdr:nvSpPr>
      <xdr:spPr>
        <a:xfrm>
          <a:off x="8515428" y="1336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166007</xdr:rowOff>
    </xdr:from>
    <xdr:to>
      <xdr:col>41</xdr:col>
      <xdr:colOff>101600</xdr:colOff>
      <xdr:row>77</xdr:row>
      <xdr:rowOff>96157</xdr:rowOff>
    </xdr:to>
    <xdr:sp macro="" textlink="">
      <xdr:nvSpPr>
        <xdr:cNvPr id="424" name="楕円 423"/>
        <xdr:cNvSpPr/>
      </xdr:nvSpPr>
      <xdr:spPr>
        <a:xfrm>
          <a:off x="7810500" y="131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87284</xdr:rowOff>
    </xdr:from>
    <xdr:ext cx="534377" cy="259045"/>
    <xdr:sp macro="" textlink="">
      <xdr:nvSpPr>
        <xdr:cNvPr id="425" name="テキスト ボックス 424"/>
        <xdr:cNvSpPr txBox="1"/>
      </xdr:nvSpPr>
      <xdr:spPr>
        <a:xfrm>
          <a:off x="7594111" y="132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20777</xdr:rowOff>
    </xdr:from>
    <xdr:to>
      <xdr:col>36</xdr:col>
      <xdr:colOff>165100</xdr:colOff>
      <xdr:row>75</xdr:row>
      <xdr:rowOff>122377</xdr:rowOff>
    </xdr:to>
    <xdr:sp macro="" textlink="">
      <xdr:nvSpPr>
        <xdr:cNvPr id="426" name="楕円 425"/>
        <xdr:cNvSpPr/>
      </xdr:nvSpPr>
      <xdr:spPr>
        <a:xfrm>
          <a:off x="6921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138904</xdr:rowOff>
    </xdr:from>
    <xdr:ext cx="534377" cy="259045"/>
    <xdr:sp macro="" textlink="">
      <xdr:nvSpPr>
        <xdr:cNvPr id="427" name="テキスト ボックス 426"/>
        <xdr:cNvSpPr txBox="1"/>
      </xdr:nvSpPr>
      <xdr:spPr>
        <a:xfrm>
          <a:off x="6705111" y="126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145000</xdr:rowOff>
    </xdr:from>
    <xdr:to>
      <xdr:col>55</xdr:col>
      <xdr:colOff>0</xdr:colOff>
      <xdr:row>97</xdr:row>
      <xdr:rowOff>171255</xdr:rowOff>
    </xdr:to>
    <xdr:cxnSp macro="">
      <xdr:nvCxnSpPr>
        <xdr:cNvPr id="456" name="直線コネクタ 455"/>
        <xdr:cNvCxnSpPr/>
      </xdr:nvCxnSpPr>
      <xdr:spPr>
        <a:xfrm>
          <a:off x="9639300" y="16775650"/>
          <a:ext cx="8382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130274</xdr:rowOff>
    </xdr:from>
    <xdr:to>
      <xdr:col>50</xdr:col>
      <xdr:colOff>114300</xdr:colOff>
      <xdr:row>97</xdr:row>
      <xdr:rowOff>145000</xdr:rowOff>
    </xdr:to>
    <xdr:cxnSp macro="">
      <xdr:nvCxnSpPr>
        <xdr:cNvPr id="459" name="直線コネクタ 458"/>
        <xdr:cNvCxnSpPr/>
      </xdr:nvCxnSpPr>
      <xdr:spPr>
        <a:xfrm>
          <a:off x="8750300" y="16760924"/>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130274</xdr:rowOff>
    </xdr:from>
    <xdr:to>
      <xdr:col>45</xdr:col>
      <xdr:colOff>177800</xdr:colOff>
      <xdr:row>97</xdr:row>
      <xdr:rowOff>158998</xdr:rowOff>
    </xdr:to>
    <xdr:cxnSp macro="">
      <xdr:nvCxnSpPr>
        <xdr:cNvPr id="462" name="直線コネクタ 461"/>
        <xdr:cNvCxnSpPr/>
      </xdr:nvCxnSpPr>
      <xdr:spPr>
        <a:xfrm flipV="1">
          <a:off x="7861300" y="16760924"/>
          <a:ext cx="8890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158998</xdr:rowOff>
    </xdr:from>
    <xdr:to>
      <xdr:col>41</xdr:col>
      <xdr:colOff>50800</xdr:colOff>
      <xdr:row>97</xdr:row>
      <xdr:rowOff>170855</xdr:rowOff>
    </xdr:to>
    <xdr:cxnSp macro="">
      <xdr:nvCxnSpPr>
        <xdr:cNvPr id="465" name="直線コネクタ 464"/>
        <xdr:cNvCxnSpPr/>
      </xdr:nvCxnSpPr>
      <xdr:spPr>
        <a:xfrm flipV="1">
          <a:off x="6972300" y="16789648"/>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120455</xdr:rowOff>
    </xdr:from>
    <xdr:to>
      <xdr:col>55</xdr:col>
      <xdr:colOff>50800</xdr:colOff>
      <xdr:row>98</xdr:row>
      <xdr:rowOff>50605</xdr:rowOff>
    </xdr:to>
    <xdr:sp macro="" textlink="">
      <xdr:nvSpPr>
        <xdr:cNvPr id="475" name="楕円 474"/>
        <xdr:cNvSpPr/>
      </xdr:nvSpPr>
      <xdr:spPr>
        <a:xfrm>
          <a:off x="10426700" y="167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143332</xdr:rowOff>
    </xdr:from>
    <xdr:ext cx="534377" cy="259045"/>
    <xdr:sp macro="" textlink="">
      <xdr:nvSpPr>
        <xdr:cNvPr id="476" name="土木費該当値テキスト"/>
        <xdr:cNvSpPr txBox="1"/>
      </xdr:nvSpPr>
      <xdr:spPr>
        <a:xfrm>
          <a:off x="10528300" y="166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94200</xdr:rowOff>
    </xdr:from>
    <xdr:to>
      <xdr:col>50</xdr:col>
      <xdr:colOff>165100</xdr:colOff>
      <xdr:row>98</xdr:row>
      <xdr:rowOff>24350</xdr:rowOff>
    </xdr:to>
    <xdr:sp macro="" textlink="">
      <xdr:nvSpPr>
        <xdr:cNvPr id="477" name="楕円 476"/>
        <xdr:cNvSpPr/>
      </xdr:nvSpPr>
      <xdr:spPr>
        <a:xfrm>
          <a:off x="9588500" y="167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40877</xdr:rowOff>
    </xdr:from>
    <xdr:ext cx="534377" cy="259045"/>
    <xdr:sp macro="" textlink="">
      <xdr:nvSpPr>
        <xdr:cNvPr id="478" name="テキスト ボックス 477"/>
        <xdr:cNvSpPr txBox="1"/>
      </xdr:nvSpPr>
      <xdr:spPr>
        <a:xfrm>
          <a:off x="9372111" y="1650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79474</xdr:rowOff>
    </xdr:from>
    <xdr:to>
      <xdr:col>46</xdr:col>
      <xdr:colOff>38100</xdr:colOff>
      <xdr:row>98</xdr:row>
      <xdr:rowOff>9624</xdr:rowOff>
    </xdr:to>
    <xdr:sp macro="" textlink="">
      <xdr:nvSpPr>
        <xdr:cNvPr id="479" name="楕円 478"/>
        <xdr:cNvSpPr/>
      </xdr:nvSpPr>
      <xdr:spPr>
        <a:xfrm>
          <a:off x="8699500" y="167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26151</xdr:rowOff>
    </xdr:from>
    <xdr:ext cx="534377" cy="259045"/>
    <xdr:sp macro="" textlink="">
      <xdr:nvSpPr>
        <xdr:cNvPr id="480" name="テキスト ボックス 479"/>
        <xdr:cNvSpPr txBox="1"/>
      </xdr:nvSpPr>
      <xdr:spPr>
        <a:xfrm>
          <a:off x="8483111" y="164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108198</xdr:rowOff>
    </xdr:from>
    <xdr:to>
      <xdr:col>41</xdr:col>
      <xdr:colOff>101600</xdr:colOff>
      <xdr:row>98</xdr:row>
      <xdr:rowOff>38348</xdr:rowOff>
    </xdr:to>
    <xdr:sp macro="" textlink="">
      <xdr:nvSpPr>
        <xdr:cNvPr id="481" name="楕円 480"/>
        <xdr:cNvSpPr/>
      </xdr:nvSpPr>
      <xdr:spPr>
        <a:xfrm>
          <a:off x="7810500" y="167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54875</xdr:rowOff>
    </xdr:from>
    <xdr:ext cx="534377" cy="259045"/>
    <xdr:sp macro="" textlink="">
      <xdr:nvSpPr>
        <xdr:cNvPr id="482" name="テキスト ボックス 481"/>
        <xdr:cNvSpPr txBox="1"/>
      </xdr:nvSpPr>
      <xdr:spPr>
        <a:xfrm>
          <a:off x="7594111" y="1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120055</xdr:rowOff>
    </xdr:from>
    <xdr:to>
      <xdr:col>36</xdr:col>
      <xdr:colOff>165100</xdr:colOff>
      <xdr:row>98</xdr:row>
      <xdr:rowOff>50205</xdr:rowOff>
    </xdr:to>
    <xdr:sp macro="" textlink="">
      <xdr:nvSpPr>
        <xdr:cNvPr id="483" name="楕円 482"/>
        <xdr:cNvSpPr/>
      </xdr:nvSpPr>
      <xdr:spPr>
        <a:xfrm>
          <a:off x="6921500" y="167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66732</xdr:rowOff>
    </xdr:from>
    <xdr:ext cx="534377" cy="259045"/>
    <xdr:sp macro="" textlink="">
      <xdr:nvSpPr>
        <xdr:cNvPr id="484" name="テキスト ボックス 483"/>
        <xdr:cNvSpPr txBox="1"/>
      </xdr:nvSpPr>
      <xdr:spPr>
        <a:xfrm>
          <a:off x="6705111" y="165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111994</xdr:rowOff>
    </xdr:from>
    <xdr:to>
      <xdr:col>85</xdr:col>
      <xdr:colOff>127000</xdr:colOff>
      <xdr:row>36</xdr:row>
      <xdr:rowOff>154879</xdr:rowOff>
    </xdr:to>
    <xdr:cxnSp macro="">
      <xdr:nvCxnSpPr>
        <xdr:cNvPr id="512" name="直線コネクタ 511"/>
        <xdr:cNvCxnSpPr/>
      </xdr:nvCxnSpPr>
      <xdr:spPr>
        <a:xfrm>
          <a:off x="15481300" y="5941294"/>
          <a:ext cx="838200" cy="38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37653</xdr:rowOff>
    </xdr:from>
    <xdr:to>
      <xdr:col>81</xdr:col>
      <xdr:colOff>50800</xdr:colOff>
      <xdr:row>34</xdr:row>
      <xdr:rowOff>111994</xdr:rowOff>
    </xdr:to>
    <xdr:cxnSp macro="">
      <xdr:nvCxnSpPr>
        <xdr:cNvPr id="515" name="直線コネクタ 514"/>
        <xdr:cNvCxnSpPr/>
      </xdr:nvCxnSpPr>
      <xdr:spPr>
        <a:xfrm>
          <a:off x="14592300" y="5695503"/>
          <a:ext cx="889000" cy="2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37653</xdr:rowOff>
    </xdr:from>
    <xdr:to>
      <xdr:col>76</xdr:col>
      <xdr:colOff>114300</xdr:colOff>
      <xdr:row>37</xdr:row>
      <xdr:rowOff>31938</xdr:rowOff>
    </xdr:to>
    <xdr:cxnSp macro="">
      <xdr:nvCxnSpPr>
        <xdr:cNvPr id="518" name="直線コネクタ 517"/>
        <xdr:cNvCxnSpPr/>
      </xdr:nvCxnSpPr>
      <xdr:spPr>
        <a:xfrm flipV="1">
          <a:off x="13703300" y="5695503"/>
          <a:ext cx="8890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82321</xdr:rowOff>
    </xdr:from>
    <xdr:to>
      <xdr:col>71</xdr:col>
      <xdr:colOff>177800</xdr:colOff>
      <xdr:row>37</xdr:row>
      <xdr:rowOff>31938</xdr:rowOff>
    </xdr:to>
    <xdr:cxnSp macro="">
      <xdr:nvCxnSpPr>
        <xdr:cNvPr id="521" name="直線コネクタ 520"/>
        <xdr:cNvCxnSpPr/>
      </xdr:nvCxnSpPr>
      <xdr:spPr>
        <a:xfrm>
          <a:off x="12814300" y="6083071"/>
          <a:ext cx="889000" cy="29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104079</xdr:rowOff>
    </xdr:from>
    <xdr:to>
      <xdr:col>85</xdr:col>
      <xdr:colOff>177800</xdr:colOff>
      <xdr:row>37</xdr:row>
      <xdr:rowOff>34229</xdr:rowOff>
    </xdr:to>
    <xdr:sp macro="" textlink="">
      <xdr:nvSpPr>
        <xdr:cNvPr id="531" name="楕円 530"/>
        <xdr:cNvSpPr/>
      </xdr:nvSpPr>
      <xdr:spPr>
        <a:xfrm>
          <a:off x="16268700" y="62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126956</xdr:rowOff>
    </xdr:from>
    <xdr:ext cx="534377" cy="259045"/>
    <xdr:sp macro="" textlink="">
      <xdr:nvSpPr>
        <xdr:cNvPr id="532" name="消防費該当値テキスト"/>
        <xdr:cNvSpPr txBox="1"/>
      </xdr:nvSpPr>
      <xdr:spPr>
        <a:xfrm>
          <a:off x="16370300" y="61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61194</xdr:rowOff>
    </xdr:from>
    <xdr:to>
      <xdr:col>81</xdr:col>
      <xdr:colOff>101600</xdr:colOff>
      <xdr:row>34</xdr:row>
      <xdr:rowOff>162794</xdr:rowOff>
    </xdr:to>
    <xdr:sp macro="" textlink="">
      <xdr:nvSpPr>
        <xdr:cNvPr id="533" name="楕円 532"/>
        <xdr:cNvSpPr/>
      </xdr:nvSpPr>
      <xdr:spPr>
        <a:xfrm>
          <a:off x="15430500" y="58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7871</xdr:rowOff>
    </xdr:from>
    <xdr:ext cx="534377" cy="259045"/>
    <xdr:sp macro="" textlink="">
      <xdr:nvSpPr>
        <xdr:cNvPr id="534" name="テキスト ボックス 533"/>
        <xdr:cNvSpPr txBox="1"/>
      </xdr:nvSpPr>
      <xdr:spPr>
        <a:xfrm>
          <a:off x="15214111" y="56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158303</xdr:rowOff>
    </xdr:from>
    <xdr:to>
      <xdr:col>76</xdr:col>
      <xdr:colOff>165100</xdr:colOff>
      <xdr:row>33</xdr:row>
      <xdr:rowOff>88453</xdr:rowOff>
    </xdr:to>
    <xdr:sp macro="" textlink="">
      <xdr:nvSpPr>
        <xdr:cNvPr id="535" name="楕円 534"/>
        <xdr:cNvSpPr/>
      </xdr:nvSpPr>
      <xdr:spPr>
        <a:xfrm>
          <a:off x="14541500" y="56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104980</xdr:rowOff>
    </xdr:from>
    <xdr:ext cx="534377" cy="259045"/>
    <xdr:sp macro="" textlink="">
      <xdr:nvSpPr>
        <xdr:cNvPr id="536" name="テキスト ボックス 535"/>
        <xdr:cNvSpPr txBox="1"/>
      </xdr:nvSpPr>
      <xdr:spPr>
        <a:xfrm>
          <a:off x="14325111" y="5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152588</xdr:rowOff>
    </xdr:from>
    <xdr:to>
      <xdr:col>72</xdr:col>
      <xdr:colOff>38100</xdr:colOff>
      <xdr:row>37</xdr:row>
      <xdr:rowOff>82738</xdr:rowOff>
    </xdr:to>
    <xdr:sp macro="" textlink="">
      <xdr:nvSpPr>
        <xdr:cNvPr id="537" name="楕円 536"/>
        <xdr:cNvSpPr/>
      </xdr:nvSpPr>
      <xdr:spPr>
        <a:xfrm>
          <a:off x="13652500" y="63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99265</xdr:rowOff>
    </xdr:from>
    <xdr:ext cx="534377" cy="259045"/>
    <xdr:sp macro="" textlink="">
      <xdr:nvSpPr>
        <xdr:cNvPr id="538" name="テキスト ボックス 537"/>
        <xdr:cNvSpPr txBox="1"/>
      </xdr:nvSpPr>
      <xdr:spPr>
        <a:xfrm>
          <a:off x="13436111" y="61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31521</xdr:rowOff>
    </xdr:from>
    <xdr:to>
      <xdr:col>67</xdr:col>
      <xdr:colOff>101600</xdr:colOff>
      <xdr:row>35</xdr:row>
      <xdr:rowOff>133121</xdr:rowOff>
    </xdr:to>
    <xdr:sp macro="" textlink="">
      <xdr:nvSpPr>
        <xdr:cNvPr id="539" name="楕円 538"/>
        <xdr:cNvSpPr/>
      </xdr:nvSpPr>
      <xdr:spPr>
        <a:xfrm>
          <a:off x="12763500" y="6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149648</xdr:rowOff>
    </xdr:from>
    <xdr:ext cx="534377" cy="259045"/>
    <xdr:sp macro="" textlink="">
      <xdr:nvSpPr>
        <xdr:cNvPr id="540" name="テキスト ボックス 539"/>
        <xdr:cNvSpPr txBox="1"/>
      </xdr:nvSpPr>
      <xdr:spPr>
        <a:xfrm>
          <a:off x="12547111" y="58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97230</xdr:rowOff>
    </xdr:from>
    <xdr:to>
      <xdr:col>85</xdr:col>
      <xdr:colOff>127000</xdr:colOff>
      <xdr:row>57</xdr:row>
      <xdr:rowOff>26543</xdr:rowOff>
    </xdr:to>
    <xdr:cxnSp macro="">
      <xdr:nvCxnSpPr>
        <xdr:cNvPr id="572" name="直線コネクタ 571"/>
        <xdr:cNvCxnSpPr/>
      </xdr:nvCxnSpPr>
      <xdr:spPr>
        <a:xfrm>
          <a:off x="15481300" y="9184080"/>
          <a:ext cx="838200" cy="6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97230</xdr:rowOff>
    </xdr:from>
    <xdr:to>
      <xdr:col>81</xdr:col>
      <xdr:colOff>50800</xdr:colOff>
      <xdr:row>55</xdr:row>
      <xdr:rowOff>115239</xdr:rowOff>
    </xdr:to>
    <xdr:cxnSp macro="">
      <xdr:nvCxnSpPr>
        <xdr:cNvPr id="575" name="直線コネクタ 574"/>
        <xdr:cNvCxnSpPr/>
      </xdr:nvCxnSpPr>
      <xdr:spPr>
        <a:xfrm flipV="1">
          <a:off x="14592300" y="9184080"/>
          <a:ext cx="889000" cy="3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115239</xdr:rowOff>
    </xdr:from>
    <xdr:to>
      <xdr:col>76</xdr:col>
      <xdr:colOff>114300</xdr:colOff>
      <xdr:row>56</xdr:row>
      <xdr:rowOff>78942</xdr:rowOff>
    </xdr:to>
    <xdr:cxnSp macro="">
      <xdr:nvCxnSpPr>
        <xdr:cNvPr id="578" name="直線コネクタ 577"/>
        <xdr:cNvCxnSpPr/>
      </xdr:nvCxnSpPr>
      <xdr:spPr>
        <a:xfrm flipV="1">
          <a:off x="13703300" y="9544989"/>
          <a:ext cx="889000" cy="1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78942</xdr:rowOff>
    </xdr:from>
    <xdr:to>
      <xdr:col>71</xdr:col>
      <xdr:colOff>177800</xdr:colOff>
      <xdr:row>56</xdr:row>
      <xdr:rowOff>155016</xdr:rowOff>
    </xdr:to>
    <xdr:cxnSp macro="">
      <xdr:nvCxnSpPr>
        <xdr:cNvPr id="581" name="直線コネクタ 580"/>
        <xdr:cNvCxnSpPr/>
      </xdr:nvCxnSpPr>
      <xdr:spPr>
        <a:xfrm flipV="1">
          <a:off x="12814300" y="9680142"/>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147193</xdr:rowOff>
    </xdr:from>
    <xdr:to>
      <xdr:col>85</xdr:col>
      <xdr:colOff>177800</xdr:colOff>
      <xdr:row>57</xdr:row>
      <xdr:rowOff>77343</xdr:rowOff>
    </xdr:to>
    <xdr:sp macro="" textlink="">
      <xdr:nvSpPr>
        <xdr:cNvPr id="591" name="楕円 590"/>
        <xdr:cNvSpPr/>
      </xdr:nvSpPr>
      <xdr:spPr>
        <a:xfrm>
          <a:off x="162687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125620</xdr:rowOff>
    </xdr:from>
    <xdr:ext cx="534377" cy="259045"/>
    <xdr:sp macro="" textlink="">
      <xdr:nvSpPr>
        <xdr:cNvPr id="592" name="教育費該当値テキスト"/>
        <xdr:cNvSpPr txBox="1"/>
      </xdr:nvSpPr>
      <xdr:spPr>
        <a:xfrm>
          <a:off x="16370300" y="97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46430</xdr:rowOff>
    </xdr:from>
    <xdr:to>
      <xdr:col>81</xdr:col>
      <xdr:colOff>101600</xdr:colOff>
      <xdr:row>53</xdr:row>
      <xdr:rowOff>148030</xdr:rowOff>
    </xdr:to>
    <xdr:sp macro="" textlink="">
      <xdr:nvSpPr>
        <xdr:cNvPr id="593" name="楕円 592"/>
        <xdr:cNvSpPr/>
      </xdr:nvSpPr>
      <xdr:spPr>
        <a:xfrm>
          <a:off x="15430500" y="91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164557</xdr:rowOff>
    </xdr:from>
    <xdr:ext cx="534377" cy="259045"/>
    <xdr:sp macro="" textlink="">
      <xdr:nvSpPr>
        <xdr:cNvPr id="594" name="テキスト ボックス 593"/>
        <xdr:cNvSpPr txBox="1"/>
      </xdr:nvSpPr>
      <xdr:spPr>
        <a:xfrm>
          <a:off x="15214111" y="89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64439</xdr:rowOff>
    </xdr:from>
    <xdr:to>
      <xdr:col>76</xdr:col>
      <xdr:colOff>165100</xdr:colOff>
      <xdr:row>55</xdr:row>
      <xdr:rowOff>166039</xdr:rowOff>
    </xdr:to>
    <xdr:sp macro="" textlink="">
      <xdr:nvSpPr>
        <xdr:cNvPr id="595" name="楕円 594"/>
        <xdr:cNvSpPr/>
      </xdr:nvSpPr>
      <xdr:spPr>
        <a:xfrm>
          <a:off x="14541500" y="94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11116</xdr:rowOff>
    </xdr:from>
    <xdr:ext cx="534377" cy="259045"/>
    <xdr:sp macro="" textlink="">
      <xdr:nvSpPr>
        <xdr:cNvPr id="596" name="テキスト ボックス 595"/>
        <xdr:cNvSpPr txBox="1"/>
      </xdr:nvSpPr>
      <xdr:spPr>
        <a:xfrm>
          <a:off x="14325111" y="9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28142</xdr:rowOff>
    </xdr:from>
    <xdr:to>
      <xdr:col>72</xdr:col>
      <xdr:colOff>38100</xdr:colOff>
      <xdr:row>56</xdr:row>
      <xdr:rowOff>129742</xdr:rowOff>
    </xdr:to>
    <xdr:sp macro="" textlink="">
      <xdr:nvSpPr>
        <xdr:cNvPr id="597" name="楕円 596"/>
        <xdr:cNvSpPr/>
      </xdr:nvSpPr>
      <xdr:spPr>
        <a:xfrm>
          <a:off x="13652500" y="9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146269</xdr:rowOff>
    </xdr:from>
    <xdr:ext cx="534377" cy="259045"/>
    <xdr:sp macro="" textlink="">
      <xdr:nvSpPr>
        <xdr:cNvPr id="598" name="テキスト ボックス 597"/>
        <xdr:cNvSpPr txBox="1"/>
      </xdr:nvSpPr>
      <xdr:spPr>
        <a:xfrm>
          <a:off x="13436111" y="94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104216</xdr:rowOff>
    </xdr:from>
    <xdr:to>
      <xdr:col>67</xdr:col>
      <xdr:colOff>101600</xdr:colOff>
      <xdr:row>57</xdr:row>
      <xdr:rowOff>34366</xdr:rowOff>
    </xdr:to>
    <xdr:sp macro="" textlink="">
      <xdr:nvSpPr>
        <xdr:cNvPr id="599" name="楕円 598"/>
        <xdr:cNvSpPr/>
      </xdr:nvSpPr>
      <xdr:spPr>
        <a:xfrm>
          <a:off x="12763500" y="97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50893</xdr:rowOff>
    </xdr:from>
    <xdr:ext cx="534377" cy="259045"/>
    <xdr:sp macro="" textlink="">
      <xdr:nvSpPr>
        <xdr:cNvPr id="600" name="テキスト ボックス 599"/>
        <xdr:cNvSpPr txBox="1"/>
      </xdr:nvSpPr>
      <xdr:spPr>
        <a:xfrm>
          <a:off x="12547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13843</xdr:rowOff>
    </xdr:from>
    <xdr:to>
      <xdr:col>85</xdr:col>
      <xdr:colOff>127000</xdr:colOff>
      <xdr:row>79</xdr:row>
      <xdr:rowOff>38088</xdr:rowOff>
    </xdr:to>
    <xdr:cxnSp macro="">
      <xdr:nvCxnSpPr>
        <xdr:cNvPr id="629" name="直線コネクタ 628"/>
        <xdr:cNvCxnSpPr/>
      </xdr:nvCxnSpPr>
      <xdr:spPr>
        <a:xfrm>
          <a:off x="15481300" y="13558393"/>
          <a:ext cx="8382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13843</xdr:rowOff>
    </xdr:from>
    <xdr:to>
      <xdr:col>81</xdr:col>
      <xdr:colOff>50800</xdr:colOff>
      <xdr:row>79</xdr:row>
      <xdr:rowOff>34544</xdr:rowOff>
    </xdr:to>
    <xdr:cxnSp macro="">
      <xdr:nvCxnSpPr>
        <xdr:cNvPr id="632" name="直線コネクタ 631"/>
        <xdr:cNvCxnSpPr/>
      </xdr:nvCxnSpPr>
      <xdr:spPr>
        <a:xfrm flipV="1">
          <a:off x="14592300" y="1355839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34544</xdr:rowOff>
    </xdr:from>
    <xdr:to>
      <xdr:col>76</xdr:col>
      <xdr:colOff>114300</xdr:colOff>
      <xdr:row>79</xdr:row>
      <xdr:rowOff>35547</xdr:rowOff>
    </xdr:to>
    <xdr:cxnSp macro="">
      <xdr:nvCxnSpPr>
        <xdr:cNvPr id="635" name="直線コネクタ 634"/>
        <xdr:cNvCxnSpPr/>
      </xdr:nvCxnSpPr>
      <xdr:spPr>
        <a:xfrm flipV="1">
          <a:off x="13703300" y="1357909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28651</xdr:rowOff>
    </xdr:from>
    <xdr:to>
      <xdr:col>71</xdr:col>
      <xdr:colOff>177800</xdr:colOff>
      <xdr:row>79</xdr:row>
      <xdr:rowOff>35547</xdr:rowOff>
    </xdr:to>
    <xdr:cxnSp macro="">
      <xdr:nvCxnSpPr>
        <xdr:cNvPr id="638" name="直線コネクタ 637"/>
        <xdr:cNvCxnSpPr/>
      </xdr:nvCxnSpPr>
      <xdr:spPr>
        <a:xfrm>
          <a:off x="12814300" y="1357320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158738</xdr:rowOff>
    </xdr:from>
    <xdr:to>
      <xdr:col>85</xdr:col>
      <xdr:colOff>177800</xdr:colOff>
      <xdr:row>79</xdr:row>
      <xdr:rowOff>88888</xdr:rowOff>
    </xdr:to>
    <xdr:sp macro="" textlink="">
      <xdr:nvSpPr>
        <xdr:cNvPr id="648" name="楕円 647"/>
        <xdr:cNvSpPr/>
      </xdr:nvSpPr>
      <xdr:spPr>
        <a:xfrm>
          <a:off x="162687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78565" cy="259045"/>
    <xdr:sp macro="" textlink="">
      <xdr:nvSpPr>
        <xdr:cNvPr id="649" name="災害復旧費該当値テキスト"/>
        <xdr:cNvSpPr txBox="1"/>
      </xdr:nvSpPr>
      <xdr:spPr>
        <a:xfrm>
          <a:off x="16370300" y="134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134493</xdr:rowOff>
    </xdr:from>
    <xdr:to>
      <xdr:col>81</xdr:col>
      <xdr:colOff>101600</xdr:colOff>
      <xdr:row>79</xdr:row>
      <xdr:rowOff>64643</xdr:rowOff>
    </xdr:to>
    <xdr:sp macro="" textlink="">
      <xdr:nvSpPr>
        <xdr:cNvPr id="650" name="楕円 649"/>
        <xdr:cNvSpPr/>
      </xdr:nvSpPr>
      <xdr:spPr>
        <a:xfrm>
          <a:off x="15430500" y="13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81170</xdr:rowOff>
    </xdr:from>
    <xdr:ext cx="469744" cy="259045"/>
    <xdr:sp macro="" textlink="">
      <xdr:nvSpPr>
        <xdr:cNvPr id="651" name="テキスト ボックス 650"/>
        <xdr:cNvSpPr txBox="1"/>
      </xdr:nvSpPr>
      <xdr:spPr>
        <a:xfrm>
          <a:off x="15246428" y="132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155194</xdr:rowOff>
    </xdr:from>
    <xdr:to>
      <xdr:col>76</xdr:col>
      <xdr:colOff>165100</xdr:colOff>
      <xdr:row>79</xdr:row>
      <xdr:rowOff>85344</xdr:rowOff>
    </xdr:to>
    <xdr:sp macro="" textlink="">
      <xdr:nvSpPr>
        <xdr:cNvPr id="652" name="楕円 651"/>
        <xdr:cNvSpPr/>
      </xdr:nvSpPr>
      <xdr:spPr>
        <a:xfrm>
          <a:off x="14541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76471</xdr:rowOff>
    </xdr:from>
    <xdr:ext cx="378565" cy="259045"/>
    <xdr:sp macro="" textlink="">
      <xdr:nvSpPr>
        <xdr:cNvPr id="653" name="テキスト ボックス 652"/>
        <xdr:cNvSpPr txBox="1"/>
      </xdr:nvSpPr>
      <xdr:spPr>
        <a:xfrm>
          <a:off x="14403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156197</xdr:rowOff>
    </xdr:from>
    <xdr:to>
      <xdr:col>72</xdr:col>
      <xdr:colOff>38100</xdr:colOff>
      <xdr:row>79</xdr:row>
      <xdr:rowOff>86347</xdr:rowOff>
    </xdr:to>
    <xdr:sp macro="" textlink="">
      <xdr:nvSpPr>
        <xdr:cNvPr id="654" name="楕円 653"/>
        <xdr:cNvSpPr/>
      </xdr:nvSpPr>
      <xdr:spPr>
        <a:xfrm>
          <a:off x="13652500" y="135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77474</xdr:rowOff>
    </xdr:from>
    <xdr:ext cx="378565" cy="259045"/>
    <xdr:sp macro="" textlink="">
      <xdr:nvSpPr>
        <xdr:cNvPr id="655" name="テキスト ボックス 654"/>
        <xdr:cNvSpPr txBox="1"/>
      </xdr:nvSpPr>
      <xdr:spPr>
        <a:xfrm>
          <a:off x="13514017" y="1362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149301</xdr:rowOff>
    </xdr:from>
    <xdr:to>
      <xdr:col>67</xdr:col>
      <xdr:colOff>101600</xdr:colOff>
      <xdr:row>79</xdr:row>
      <xdr:rowOff>79451</xdr:rowOff>
    </xdr:to>
    <xdr:sp macro="" textlink="">
      <xdr:nvSpPr>
        <xdr:cNvPr id="656" name="楕円 655"/>
        <xdr:cNvSpPr/>
      </xdr:nvSpPr>
      <xdr:spPr>
        <a:xfrm>
          <a:off x="12763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70578</xdr:rowOff>
    </xdr:from>
    <xdr:ext cx="469744" cy="259045"/>
    <xdr:sp macro="" textlink="">
      <xdr:nvSpPr>
        <xdr:cNvPr id="657" name="テキスト ボックス 656"/>
        <xdr:cNvSpPr txBox="1"/>
      </xdr:nvSpPr>
      <xdr:spPr>
        <a:xfrm>
          <a:off x="12579428"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86175</xdr:rowOff>
    </xdr:from>
    <xdr:to>
      <xdr:col>85</xdr:col>
      <xdr:colOff>127000</xdr:colOff>
      <xdr:row>92</xdr:row>
      <xdr:rowOff>167263</xdr:rowOff>
    </xdr:to>
    <xdr:cxnSp macro="">
      <xdr:nvCxnSpPr>
        <xdr:cNvPr id="688" name="直線コネクタ 687"/>
        <xdr:cNvCxnSpPr/>
      </xdr:nvCxnSpPr>
      <xdr:spPr>
        <a:xfrm flipV="1">
          <a:off x="15481300" y="15859575"/>
          <a:ext cx="8382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167263</xdr:rowOff>
    </xdr:from>
    <xdr:to>
      <xdr:col>81</xdr:col>
      <xdr:colOff>50800</xdr:colOff>
      <xdr:row>93</xdr:row>
      <xdr:rowOff>82223</xdr:rowOff>
    </xdr:to>
    <xdr:cxnSp macro="">
      <xdr:nvCxnSpPr>
        <xdr:cNvPr id="691" name="直線コネクタ 690"/>
        <xdr:cNvCxnSpPr/>
      </xdr:nvCxnSpPr>
      <xdr:spPr>
        <a:xfrm flipV="1">
          <a:off x="14592300" y="15940663"/>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82223</xdr:rowOff>
    </xdr:from>
    <xdr:to>
      <xdr:col>76</xdr:col>
      <xdr:colOff>114300</xdr:colOff>
      <xdr:row>93</xdr:row>
      <xdr:rowOff>104953</xdr:rowOff>
    </xdr:to>
    <xdr:cxnSp macro="">
      <xdr:nvCxnSpPr>
        <xdr:cNvPr id="694" name="直線コネクタ 693"/>
        <xdr:cNvCxnSpPr/>
      </xdr:nvCxnSpPr>
      <xdr:spPr>
        <a:xfrm flipV="1">
          <a:off x="13703300" y="16027073"/>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47444</xdr:rowOff>
    </xdr:from>
    <xdr:to>
      <xdr:col>71</xdr:col>
      <xdr:colOff>177800</xdr:colOff>
      <xdr:row>93</xdr:row>
      <xdr:rowOff>104953</xdr:rowOff>
    </xdr:to>
    <xdr:cxnSp macro="">
      <xdr:nvCxnSpPr>
        <xdr:cNvPr id="697" name="直線コネクタ 696"/>
        <xdr:cNvCxnSpPr/>
      </xdr:nvCxnSpPr>
      <xdr:spPr>
        <a:xfrm>
          <a:off x="12814300" y="15992294"/>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35375</xdr:rowOff>
    </xdr:from>
    <xdr:to>
      <xdr:col>85</xdr:col>
      <xdr:colOff>177800</xdr:colOff>
      <xdr:row>92</xdr:row>
      <xdr:rowOff>136975</xdr:rowOff>
    </xdr:to>
    <xdr:sp macro="" textlink="">
      <xdr:nvSpPr>
        <xdr:cNvPr id="707" name="楕円 706"/>
        <xdr:cNvSpPr/>
      </xdr:nvSpPr>
      <xdr:spPr>
        <a:xfrm>
          <a:off x="16268700" y="158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58252</xdr:rowOff>
    </xdr:from>
    <xdr:ext cx="534377" cy="259045"/>
    <xdr:sp macro="" textlink="">
      <xdr:nvSpPr>
        <xdr:cNvPr id="708" name="公債費該当値テキスト"/>
        <xdr:cNvSpPr txBox="1"/>
      </xdr:nvSpPr>
      <xdr:spPr>
        <a:xfrm>
          <a:off x="16370300" y="156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116463</xdr:rowOff>
    </xdr:from>
    <xdr:to>
      <xdr:col>81</xdr:col>
      <xdr:colOff>101600</xdr:colOff>
      <xdr:row>93</xdr:row>
      <xdr:rowOff>46613</xdr:rowOff>
    </xdr:to>
    <xdr:sp macro="" textlink="">
      <xdr:nvSpPr>
        <xdr:cNvPr id="709" name="楕円 708"/>
        <xdr:cNvSpPr/>
      </xdr:nvSpPr>
      <xdr:spPr>
        <a:xfrm>
          <a:off x="15430500" y="158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63140</xdr:rowOff>
    </xdr:from>
    <xdr:ext cx="534377" cy="259045"/>
    <xdr:sp macro="" textlink="">
      <xdr:nvSpPr>
        <xdr:cNvPr id="710" name="テキスト ボックス 709"/>
        <xdr:cNvSpPr txBox="1"/>
      </xdr:nvSpPr>
      <xdr:spPr>
        <a:xfrm>
          <a:off x="15214111" y="156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31423</xdr:rowOff>
    </xdr:from>
    <xdr:to>
      <xdr:col>76</xdr:col>
      <xdr:colOff>165100</xdr:colOff>
      <xdr:row>93</xdr:row>
      <xdr:rowOff>133023</xdr:rowOff>
    </xdr:to>
    <xdr:sp macro="" textlink="">
      <xdr:nvSpPr>
        <xdr:cNvPr id="711" name="楕円 710"/>
        <xdr:cNvSpPr/>
      </xdr:nvSpPr>
      <xdr:spPr>
        <a:xfrm>
          <a:off x="14541500" y="1597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149550</xdr:rowOff>
    </xdr:from>
    <xdr:ext cx="534377" cy="259045"/>
    <xdr:sp macro="" textlink="">
      <xdr:nvSpPr>
        <xdr:cNvPr id="712" name="テキスト ボックス 711"/>
        <xdr:cNvSpPr txBox="1"/>
      </xdr:nvSpPr>
      <xdr:spPr>
        <a:xfrm>
          <a:off x="14325111" y="1575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54153</xdr:rowOff>
    </xdr:from>
    <xdr:to>
      <xdr:col>72</xdr:col>
      <xdr:colOff>38100</xdr:colOff>
      <xdr:row>93</xdr:row>
      <xdr:rowOff>155753</xdr:rowOff>
    </xdr:to>
    <xdr:sp macro="" textlink="">
      <xdr:nvSpPr>
        <xdr:cNvPr id="713" name="楕円 712"/>
        <xdr:cNvSpPr/>
      </xdr:nvSpPr>
      <xdr:spPr>
        <a:xfrm>
          <a:off x="13652500" y="15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830</xdr:rowOff>
    </xdr:from>
    <xdr:ext cx="534377" cy="259045"/>
    <xdr:sp macro="" textlink="">
      <xdr:nvSpPr>
        <xdr:cNvPr id="714" name="テキスト ボックス 713"/>
        <xdr:cNvSpPr txBox="1"/>
      </xdr:nvSpPr>
      <xdr:spPr>
        <a:xfrm>
          <a:off x="13436111" y="157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168094</xdr:rowOff>
    </xdr:from>
    <xdr:to>
      <xdr:col>67</xdr:col>
      <xdr:colOff>101600</xdr:colOff>
      <xdr:row>93</xdr:row>
      <xdr:rowOff>98244</xdr:rowOff>
    </xdr:to>
    <xdr:sp macro="" textlink="">
      <xdr:nvSpPr>
        <xdr:cNvPr id="715" name="楕円 714"/>
        <xdr:cNvSpPr/>
      </xdr:nvSpPr>
      <xdr:spPr>
        <a:xfrm>
          <a:off x="12763500" y="1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114771</xdr:rowOff>
    </xdr:from>
    <xdr:ext cx="534377" cy="259045"/>
    <xdr:sp macro="" textlink="">
      <xdr:nvSpPr>
        <xdr:cNvPr id="716" name="テキスト ボックス 715"/>
        <xdr:cNvSpPr txBox="1"/>
      </xdr:nvSpPr>
      <xdr:spPr>
        <a:xfrm>
          <a:off x="12547111" y="157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住民一人当たりの支出額のうち、分母となる人口は</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48,121</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分子となる各項目の増減のうち、主なものは次のとおりである。</a:t>
          </a:r>
        </a:p>
        <a:p>
          <a:r>
            <a:rPr kumimoji="1" lang="ja-JP" altLang="en-US" sz="1300">
              <a:latin typeface="ＭＳ Ｐゴシック" panose="020B0600070205080204" pitchFamily="50" charset="-128"/>
              <a:ea typeface="ＭＳ Ｐゴシック" panose="020B0600070205080204" pitchFamily="50" charset="-128"/>
            </a:rPr>
            <a:t>教育費について、統合小学校整備事業やこども園整備事業など事業終了により普通建設事業費が大幅に減少し、住民一人当たりのコストが前年度比で</a:t>
          </a:r>
          <a:r>
            <a:rPr kumimoji="1" lang="en-US" altLang="ja-JP" sz="1300">
              <a:latin typeface="ＭＳ Ｐゴシック" panose="020B0600070205080204" pitchFamily="50" charset="-128"/>
              <a:ea typeface="ＭＳ Ｐゴシック" panose="020B0600070205080204" pitchFamily="50" charset="-128"/>
            </a:rPr>
            <a:t>37,671</a:t>
          </a:r>
          <a:r>
            <a:rPr kumimoji="1" lang="ja-JP" altLang="en-US" sz="1300">
              <a:latin typeface="ＭＳ Ｐゴシック" panose="020B0600070205080204" pitchFamily="50" charset="-128"/>
              <a:ea typeface="ＭＳ Ｐゴシック" panose="020B0600070205080204" pitchFamily="50" charset="-128"/>
            </a:rPr>
            <a:t>円減額し、類似団体と比較しても</a:t>
          </a:r>
          <a:r>
            <a:rPr kumimoji="1" lang="en-US" altLang="ja-JP" sz="1300">
              <a:latin typeface="ＭＳ Ｐゴシック" panose="020B0600070205080204" pitchFamily="50" charset="-128"/>
              <a:ea typeface="ＭＳ Ｐゴシック" panose="020B0600070205080204" pitchFamily="50" charset="-128"/>
            </a:rPr>
            <a:t>8,100</a:t>
          </a:r>
          <a:r>
            <a:rPr kumimoji="1" lang="ja-JP" altLang="en-US" sz="1300">
              <a:latin typeface="ＭＳ Ｐゴシック" panose="020B0600070205080204" pitchFamily="50" charset="-128"/>
              <a:ea typeface="ＭＳ Ｐゴシック" panose="020B0600070205080204" pitchFamily="50" charset="-128"/>
            </a:rPr>
            <a:t>円低い金額となっている。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大川広域行政組合の消防庁舎整備事業の終了により補助費などが減少したことに加え、例年よりも台風などの水防用務が少なかったことから人件費も減額となり、住民一人当たりのコストが、前年度比で</a:t>
          </a:r>
          <a:r>
            <a:rPr kumimoji="1" lang="en-US" altLang="ja-JP" sz="1300">
              <a:latin typeface="ＭＳ Ｐゴシック" panose="020B0600070205080204" pitchFamily="50" charset="-128"/>
              <a:ea typeface="ＭＳ Ｐゴシック" panose="020B0600070205080204" pitchFamily="50" charset="-128"/>
            </a:rPr>
            <a:t>8,438</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労働費について、地域雇用創出基金の積立金を令和元年度は、利子分のみとしたことから、大幅に減少し、住民一人当たりのコストが前年度比で</a:t>
          </a:r>
          <a:r>
            <a:rPr kumimoji="1" lang="en-US" altLang="ja-JP" sz="1300">
              <a:latin typeface="ＭＳ Ｐゴシック" panose="020B0600070205080204" pitchFamily="50" charset="-128"/>
              <a:ea typeface="ＭＳ Ｐゴシック" panose="020B0600070205080204" pitchFamily="50" charset="-128"/>
            </a:rPr>
            <a:t>4,077</a:t>
          </a:r>
          <a:r>
            <a:rPr kumimoji="1" lang="ja-JP" altLang="en-US" sz="1300">
              <a:latin typeface="ＭＳ Ｐゴシック" panose="020B0600070205080204" pitchFamily="50" charset="-128"/>
              <a:ea typeface="ＭＳ Ｐゴシック" panose="020B0600070205080204" pitchFamily="50" charset="-128"/>
            </a:rPr>
            <a:t>円減額している。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令和元年度については、前年度の大型建設事業に係る市債償還額の増加、寒川庁舎や寒川第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庁舎整備事業などの大型建設事業を実施したため、財政調整基金の取崩額が積立額を上回り、実質単年度収支がマイナスとなった。翌年度以降においても、人口減少による市税の減少が見込まれ、財政調整基金の取崩しに頼らざるを得ない状況であることから、事業の選択と集中を今以上に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本表は本市における全会計の実質赤字額及び黒字額を標準財政規模で除したものである。なお、法適用公営企業会計（病院）における実質収支とは、決算書の損益ではなく資金収支を示している。</a:t>
          </a:r>
        </a:p>
        <a:p>
          <a:r>
            <a:rPr kumimoji="1" lang="ja-JP" altLang="en-US" sz="1400">
              <a:latin typeface="ＭＳ ゴシック" pitchFamily="49" charset="-128"/>
              <a:ea typeface="ＭＳ ゴシック" pitchFamily="49" charset="-128"/>
            </a:rPr>
            <a:t>　会計別でみると、病院事業会計は、令和元年度においては、婦人科医師の退職に伴い、分べんに係る収益が大幅に減収となり、経営状況の悪化の</a:t>
          </a:r>
          <a:r>
            <a:rPr kumimoji="1" lang="ja-JP" altLang="en-US" sz="1400">
              <a:solidFill>
                <a:sysClr val="windowText" lastClr="000000"/>
              </a:solidFill>
              <a:latin typeface="ＭＳ ゴシック" pitchFamily="49" charset="-128"/>
              <a:ea typeface="ＭＳ ゴシック" pitchFamily="49" charset="-128"/>
            </a:rPr>
            <a:t>要因の一つとなっており、純損益は、約▲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億円であるため、医師の確保により医業収益の増収を図るなど持続的な経営の健全化を図る。</a:t>
          </a:r>
        </a:p>
        <a:p>
          <a:r>
            <a:rPr kumimoji="1" lang="ja-JP" altLang="en-US" sz="1400">
              <a:solidFill>
                <a:sysClr val="windowText" lastClr="000000"/>
              </a:solidFill>
              <a:latin typeface="ＭＳ ゴシック" pitchFamily="49" charset="-128"/>
              <a:ea typeface="ＭＳ ゴシック" pitchFamily="49" charset="-128"/>
            </a:rPr>
            <a:t>　また、公共下水道事業特別会計は、黒字額が増加したものの、一般会計から多額の繰出金を要していることから、処理施設の統廃合による維持管理費の削減や使用料の見直しなどを行い、収支改善に努める。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N18" sqref="BN18:BU1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25004830</v>
      </c>
      <c r="BO4" s="424"/>
      <c r="BP4" s="424"/>
      <c r="BQ4" s="424"/>
      <c r="BR4" s="424"/>
      <c r="BS4" s="424"/>
      <c r="BT4" s="424"/>
      <c r="BU4" s="425"/>
      <c r="BV4" s="423">
        <v>27703357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6.4</v>
      </c>
      <c r="CU4" s="608"/>
      <c r="CV4" s="608"/>
      <c r="CW4" s="608"/>
      <c r="CX4" s="608"/>
      <c r="CY4" s="608"/>
      <c r="CZ4" s="608"/>
      <c r="DA4" s="609"/>
      <c r="DB4" s="607">
        <v>5.8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23932500</v>
      </c>
      <c r="BO5" s="429"/>
      <c r="BP5" s="429"/>
      <c r="BQ5" s="429"/>
      <c r="BR5" s="429"/>
      <c r="BS5" s="429"/>
      <c r="BT5" s="429"/>
      <c r="BU5" s="430"/>
      <c r="BV5" s="428">
        <v>26758245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96.5</v>
      </c>
      <c r="CU5" s="399"/>
      <c r="CV5" s="399"/>
      <c r="CW5" s="399"/>
      <c r="CX5" s="399"/>
      <c r="CY5" s="399"/>
      <c r="CZ5" s="399"/>
      <c r="DA5" s="400"/>
      <c r="DB5" s="398">
        <v>95.6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1072330</v>
      </c>
      <c r="BO6" s="429"/>
      <c r="BP6" s="429"/>
      <c r="BQ6" s="429"/>
      <c r="BR6" s="429"/>
      <c r="BS6" s="429"/>
      <c r="BT6" s="429"/>
      <c r="BU6" s="430"/>
      <c r="BV6" s="428">
        <v>945112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100.6</v>
      </c>
      <c r="CU6" s="582"/>
      <c r="CV6" s="582"/>
      <c r="CW6" s="582"/>
      <c r="CX6" s="582"/>
      <c r="CY6" s="582"/>
      <c r="CZ6" s="582"/>
      <c r="DA6" s="583"/>
      <c r="DB6" s="581">
        <v>100.9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103407</v>
      </c>
      <c r="BO7" s="429"/>
      <c r="BP7" s="429"/>
      <c r="BQ7" s="429"/>
      <c r="BR7" s="429"/>
      <c r="BS7" s="429"/>
      <c r="BT7" s="429"/>
      <c r="BU7" s="430"/>
      <c r="BV7" s="428">
        <v>72831</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15074263</v>
      </c>
      <c r="CU7" s="429"/>
      <c r="CV7" s="429"/>
      <c r="CW7" s="429"/>
      <c r="CX7" s="429"/>
      <c r="CY7" s="429"/>
      <c r="CZ7" s="429"/>
      <c r="DA7" s="430"/>
      <c r="DB7" s="428">
        <v>15043925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968923</v>
      </c>
      <c r="BO8" s="429"/>
      <c r="BP8" s="429"/>
      <c r="BQ8" s="429"/>
      <c r="BR8" s="429"/>
      <c r="BS8" s="429"/>
      <c r="BT8" s="429"/>
      <c r="BU8" s="430"/>
      <c r="BV8" s="428">
        <v>872281</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0.41</v>
      </c>
      <c r="CU8" s="542"/>
      <c r="CV8" s="542"/>
      <c r="CW8" s="542"/>
      <c r="CX8" s="542"/>
      <c r="CY8" s="542"/>
      <c r="CZ8" s="542"/>
      <c r="DA8" s="543"/>
      <c r="DB8" s="541">
        <v>0.42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50272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96642</v>
      </c>
      <c r="BO9" s="429"/>
      <c r="BP9" s="429"/>
      <c r="BQ9" s="429"/>
      <c r="BR9" s="429"/>
      <c r="BS9" s="429"/>
      <c r="BT9" s="429"/>
      <c r="BU9" s="430"/>
      <c r="BV9" s="428">
        <v>140607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19.5</v>
      </c>
      <c r="CU9" s="399"/>
      <c r="CV9" s="399"/>
      <c r="CW9" s="399"/>
      <c r="CX9" s="399"/>
      <c r="CY9" s="399"/>
      <c r="CZ9" s="399"/>
      <c r="DA9" s="400"/>
      <c r="DB9" s="398">
        <v>18.899999999999999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53000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108</v>
      </c>
      <c r="AV10" s="486"/>
      <c r="AW10" s="486"/>
      <c r="AX10" s="486"/>
      <c r="AY10" s="408" t="s">
        <v>120</v>
      </c>
      <c r="AZ10" s="409"/>
      <c r="BA10" s="409"/>
      <c r="BB10" s="409"/>
      <c r="BC10" s="409"/>
      <c r="BD10" s="409"/>
      <c r="BE10" s="409"/>
      <c r="BF10" s="409"/>
      <c r="BG10" s="409"/>
      <c r="BH10" s="409"/>
      <c r="BI10" s="409"/>
      <c r="BJ10" s="409"/>
      <c r="BK10" s="409"/>
      <c r="BL10" s="409"/>
      <c r="BM10" s="410"/>
      <c r="BN10" s="428">
        <v>428683</v>
      </c>
      <c r="BO10" s="429"/>
      <c r="BP10" s="429"/>
      <c r="BQ10" s="429"/>
      <c r="BR10" s="429"/>
      <c r="BS10" s="429"/>
      <c r="BT10" s="429"/>
      <c r="BU10" s="430"/>
      <c r="BV10" s="428">
        <v>398202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48121</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700000</v>
      </c>
      <c r="BO12" s="429"/>
      <c r="BP12" s="429"/>
      <c r="BQ12" s="429"/>
      <c r="BR12" s="429"/>
      <c r="BS12" s="429"/>
      <c r="BT12" s="429"/>
      <c r="BU12" s="430"/>
      <c r="BV12" s="428">
        <v>500000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47668</v>
      </c>
      <c r="S13" s="532"/>
      <c r="T13" s="532"/>
      <c r="U13" s="532"/>
      <c r="V13" s="533"/>
      <c r="W13" s="519" t="s">
        <v>140</v>
      </c>
      <c r="X13" s="441"/>
      <c r="Y13" s="441"/>
      <c r="Z13" s="441"/>
      <c r="AA13" s="441"/>
      <c r="AB13" s="442"/>
      <c r="AC13" s="404">
        <v>1817</v>
      </c>
      <c r="AD13" s="405"/>
      <c r="AE13" s="405"/>
      <c r="AF13" s="405"/>
      <c r="AG13" s="406"/>
      <c r="AH13" s="404">
        <v>1792</v>
      </c>
      <c r="AI13" s="405"/>
      <c r="AJ13" s="405"/>
      <c r="AK13" s="405"/>
      <c r="AL13" s="407"/>
      <c r="AM13" s="497" t="s">
        <v>141</v>
      </c>
      <c r="AN13" s="402"/>
      <c r="AO13" s="402"/>
      <c r="AP13" s="402"/>
      <c r="AQ13" s="402"/>
      <c r="AR13" s="402"/>
      <c r="AS13" s="402"/>
      <c r="AT13" s="403"/>
      <c r="AU13" s="485" t="s">
        <v>135</v>
      </c>
      <c r="AV13" s="486"/>
      <c r="AW13" s="486"/>
      <c r="AX13" s="486"/>
      <c r="AY13" s="408" t="s">
        <v>142</v>
      </c>
      <c r="AZ13" s="409"/>
      <c r="BA13" s="409"/>
      <c r="BB13" s="409"/>
      <c r="BC13" s="409"/>
      <c r="BD13" s="409"/>
      <c r="BE13" s="409"/>
      <c r="BF13" s="409"/>
      <c r="BG13" s="409"/>
      <c r="BH13" s="409"/>
      <c r="BI13" s="409"/>
      <c r="BJ13" s="409"/>
      <c r="BK13" s="409"/>
      <c r="BL13" s="409"/>
      <c r="BM13" s="410"/>
      <c r="BN13" s="428">
        <v>-174675</v>
      </c>
      <c r="BO13" s="429"/>
      <c r="BP13" s="429"/>
      <c r="BQ13" s="429"/>
      <c r="BR13" s="429"/>
      <c r="BS13" s="429"/>
      <c r="BT13" s="429"/>
      <c r="BU13" s="430"/>
      <c r="BV13" s="428">
        <v>38809</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13.7</v>
      </c>
      <c r="CU13" s="399"/>
      <c r="CV13" s="399"/>
      <c r="CW13" s="399"/>
      <c r="CX13" s="399"/>
      <c r="CY13" s="399"/>
      <c r="CZ13" s="399"/>
      <c r="DA13" s="400"/>
      <c r="DB13" s="398">
        <v>13.1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48868</v>
      </c>
      <c r="S14" s="532"/>
      <c r="T14" s="532"/>
      <c r="U14" s="532"/>
      <c r="V14" s="533"/>
      <c r="W14" s="534"/>
      <c r="X14" s="444"/>
      <c r="Y14" s="444"/>
      <c r="Z14" s="444"/>
      <c r="AA14" s="444"/>
      <c r="AB14" s="445"/>
      <c r="AC14" s="524">
        <v>7.9</v>
      </c>
      <c r="AD14" s="525"/>
      <c r="AE14" s="525"/>
      <c r="AF14" s="525"/>
      <c r="AG14" s="526"/>
      <c r="AH14" s="524">
        <v>7.5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146</v>
      </c>
      <c r="CU14" s="536"/>
      <c r="CV14" s="536"/>
      <c r="CW14" s="536"/>
      <c r="CX14" s="536"/>
      <c r="CY14" s="536"/>
      <c r="CZ14" s="536"/>
      <c r="DA14" s="537"/>
      <c r="DB14" s="535" t="s">
        <v>147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48433</v>
      </c>
      <c r="S15" s="532"/>
      <c r="T15" s="532"/>
      <c r="U15" s="532"/>
      <c r="V15" s="533"/>
      <c r="W15" s="519" t="s">
        <v>149</v>
      </c>
      <c r="X15" s="441"/>
      <c r="Y15" s="441"/>
      <c r="Z15" s="441"/>
      <c r="AA15" s="441"/>
      <c r="AB15" s="442"/>
      <c r="AC15" s="404">
        <v>6274</v>
      </c>
      <c r="AD15" s="405"/>
      <c r="AE15" s="405"/>
      <c r="AF15" s="405"/>
      <c r="AG15" s="406"/>
      <c r="AH15" s="404">
        <v>6400</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5175116</v>
      </c>
      <c r="BO15" s="424"/>
      <c r="BP15" s="424"/>
      <c r="BQ15" s="424"/>
      <c r="BR15" s="424"/>
      <c r="BS15" s="424"/>
      <c r="BT15" s="424"/>
      <c r="BU15" s="425"/>
      <c r="BV15" s="423">
        <v>5192032</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27.4</v>
      </c>
      <c r="AD16" s="525"/>
      <c r="AE16" s="525"/>
      <c r="AF16" s="525"/>
      <c r="AG16" s="526"/>
      <c r="AH16" s="524">
        <v>27</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13076464</v>
      </c>
      <c r="BO16" s="429"/>
      <c r="BP16" s="429"/>
      <c r="BQ16" s="429"/>
      <c r="BR16" s="429"/>
      <c r="BS16" s="429"/>
      <c r="BT16" s="429"/>
      <c r="BU16" s="430"/>
      <c r="BV16" s="428">
        <v>12871450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14819</v>
      </c>
      <c r="AD17" s="405"/>
      <c r="AE17" s="405"/>
      <c r="AF17" s="405"/>
      <c r="AG17" s="406"/>
      <c r="AH17" s="404">
        <v>15544</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6531086</v>
      </c>
      <c r="BO17" s="429"/>
      <c r="BP17" s="429"/>
      <c r="BQ17" s="429"/>
      <c r="BR17" s="429"/>
      <c r="BS17" s="429"/>
      <c r="BT17" s="429"/>
      <c r="BU17" s="430"/>
      <c r="BV17" s="428">
        <v>6550417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158.63</v>
      </c>
      <c r="M18" s="493"/>
      <c r="N18" s="493"/>
      <c r="O18" s="493"/>
      <c r="P18" s="493"/>
      <c r="Q18" s="493"/>
      <c r="R18" s="494"/>
      <c r="S18" s="494"/>
      <c r="T18" s="494"/>
      <c r="U18" s="494"/>
      <c r="V18" s="495"/>
      <c r="W18" s="509"/>
      <c r="X18" s="510"/>
      <c r="Y18" s="510"/>
      <c r="Z18" s="510"/>
      <c r="AA18" s="510"/>
      <c r="AB18" s="520"/>
      <c r="AC18" s="392">
        <v>64.7</v>
      </c>
      <c r="AD18" s="393"/>
      <c r="AE18" s="393"/>
      <c r="AF18" s="393"/>
      <c r="AG18" s="496"/>
      <c r="AH18" s="392">
        <v>65.5</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14915650</v>
      </c>
      <c r="BO18" s="429"/>
      <c r="BP18" s="429"/>
      <c r="BQ18" s="429"/>
      <c r="BR18" s="429"/>
      <c r="BS18" s="429"/>
      <c r="BT18" s="429"/>
      <c r="BU18" s="430"/>
      <c r="BV18" s="428">
        <v>14617897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317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18035266</v>
      </c>
      <c r="BO19" s="429"/>
      <c r="BP19" s="429"/>
      <c r="BQ19" s="429"/>
      <c r="BR19" s="429"/>
      <c r="BS19" s="429"/>
      <c r="BT19" s="429"/>
      <c r="BU19" s="430"/>
      <c r="BV19" s="428">
        <v>17615541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19752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24468342</v>
      </c>
      <c r="BO23" s="429"/>
      <c r="BP23" s="429"/>
      <c r="BQ23" s="429"/>
      <c r="BR23" s="429"/>
      <c r="BS23" s="429"/>
      <c r="BT23" s="429"/>
      <c r="BU23" s="430"/>
      <c r="BV23" s="428">
        <v>26147691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9000</v>
      </c>
      <c r="R24" s="405"/>
      <c r="S24" s="405"/>
      <c r="T24" s="405"/>
      <c r="U24" s="405"/>
      <c r="V24" s="406"/>
      <c r="W24" s="470"/>
      <c r="X24" s="461"/>
      <c r="Y24" s="462"/>
      <c r="Z24" s="401" t="s">
        <v>173</v>
      </c>
      <c r="AA24" s="402"/>
      <c r="AB24" s="402"/>
      <c r="AC24" s="402"/>
      <c r="AD24" s="402"/>
      <c r="AE24" s="402"/>
      <c r="AF24" s="402"/>
      <c r="AG24" s="403"/>
      <c r="AH24" s="404">
        <v>317</v>
      </c>
      <c r="AI24" s="405"/>
      <c r="AJ24" s="405"/>
      <c r="AK24" s="405"/>
      <c r="AL24" s="406"/>
      <c r="AM24" s="404">
        <v>1008060</v>
      </c>
      <c r="AN24" s="405"/>
      <c r="AO24" s="405"/>
      <c r="AP24" s="405"/>
      <c r="AQ24" s="405"/>
      <c r="AR24" s="406"/>
      <c r="AS24" s="404">
        <v>3180</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12586901</v>
      </c>
      <c r="BO24" s="429"/>
      <c r="BP24" s="429"/>
      <c r="BQ24" s="429"/>
      <c r="BR24" s="429"/>
      <c r="BS24" s="429"/>
      <c r="BT24" s="429"/>
      <c r="BU24" s="430"/>
      <c r="BV24" s="428">
        <v>13032917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7100</v>
      </c>
      <c r="R25" s="405"/>
      <c r="S25" s="405"/>
      <c r="T25" s="405"/>
      <c r="U25" s="405"/>
      <c r="V25" s="406"/>
      <c r="W25" s="470"/>
      <c r="X25" s="461"/>
      <c r="Y25" s="462"/>
      <c r="Z25" s="401" t="s">
        <v>176</v>
      </c>
      <c r="AA25" s="402"/>
      <c r="AB25" s="402"/>
      <c r="AC25" s="402"/>
      <c r="AD25" s="402"/>
      <c r="AE25" s="402"/>
      <c r="AF25" s="402"/>
      <c r="AG25" s="403"/>
      <c r="AH25" s="404" t="s">
        <v>147</v>
      </c>
      <c r="AI25" s="405"/>
      <c r="AJ25" s="405"/>
      <c r="AK25" s="405"/>
      <c r="AL25" s="406"/>
      <c r="AM25" s="404" t="s">
        <v>147</v>
      </c>
      <c r="AN25" s="405"/>
      <c r="AO25" s="405"/>
      <c r="AP25" s="405"/>
      <c r="AQ25" s="405"/>
      <c r="AR25" s="406"/>
      <c r="AS25" s="404" t="s">
        <v>147</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16970</v>
      </c>
      <c r="BO25" s="424"/>
      <c r="BP25" s="424"/>
      <c r="BQ25" s="424"/>
      <c r="BR25" s="424"/>
      <c r="BS25" s="424"/>
      <c r="BT25" s="424"/>
      <c r="BU25" s="425"/>
      <c r="BV25" s="423">
        <v>24934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6000</v>
      </c>
      <c r="R26" s="405"/>
      <c r="S26" s="405"/>
      <c r="T26" s="405"/>
      <c r="U26" s="405"/>
      <c r="V26" s="406"/>
      <c r="W26" s="470"/>
      <c r="X26" s="461"/>
      <c r="Y26" s="462"/>
      <c r="Z26" s="401" t="s">
        <v>179</v>
      </c>
      <c r="AA26" s="483"/>
      <c r="AB26" s="483"/>
      <c r="AC26" s="483"/>
      <c r="AD26" s="483"/>
      <c r="AE26" s="483"/>
      <c r="AF26" s="483"/>
      <c r="AG26" s="484"/>
      <c r="AH26" s="404">
        <v>13</v>
      </c>
      <c r="AI26" s="405"/>
      <c r="AJ26" s="405"/>
      <c r="AK26" s="405"/>
      <c r="AL26" s="406"/>
      <c r="AM26" s="404">
        <v>39611</v>
      </c>
      <c r="AN26" s="405"/>
      <c r="AO26" s="405"/>
      <c r="AP26" s="405"/>
      <c r="AQ26" s="405"/>
      <c r="AR26" s="406"/>
      <c r="AS26" s="404">
        <v>3047</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147</v>
      </c>
      <c r="BO26" s="429"/>
      <c r="BP26" s="429"/>
      <c r="BQ26" s="429"/>
      <c r="BR26" s="429"/>
      <c r="BS26" s="429"/>
      <c r="BT26" s="429"/>
      <c r="BU26" s="430"/>
      <c r="BV26" s="428" t="s">
        <v>147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5000</v>
      </c>
      <c r="R27" s="405"/>
      <c r="S27" s="405"/>
      <c r="T27" s="405"/>
      <c r="U27" s="405"/>
      <c r="V27" s="406"/>
      <c r="W27" s="470"/>
      <c r="X27" s="461"/>
      <c r="Y27" s="462"/>
      <c r="Z27" s="401" t="s">
        <v>182</v>
      </c>
      <c r="AA27" s="402"/>
      <c r="AB27" s="402"/>
      <c r="AC27" s="402"/>
      <c r="AD27" s="402"/>
      <c r="AE27" s="402"/>
      <c r="AF27" s="402"/>
      <c r="AG27" s="403"/>
      <c r="AH27" s="404">
        <v>33</v>
      </c>
      <c r="AI27" s="405"/>
      <c r="AJ27" s="405"/>
      <c r="AK27" s="405"/>
      <c r="AL27" s="406"/>
      <c r="AM27" s="404">
        <v>92244</v>
      </c>
      <c r="AN27" s="405"/>
      <c r="AO27" s="405"/>
      <c r="AP27" s="405"/>
      <c r="AQ27" s="405"/>
      <c r="AR27" s="406"/>
      <c r="AS27" s="404">
        <v>2795</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147</v>
      </c>
      <c r="BO27" s="432"/>
      <c r="BP27" s="432"/>
      <c r="BQ27" s="432"/>
      <c r="BR27" s="432"/>
      <c r="BS27" s="432"/>
      <c r="BT27" s="432"/>
      <c r="BU27" s="433"/>
      <c r="BV27" s="431" t="s">
        <v>147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4500</v>
      </c>
      <c r="R28" s="405"/>
      <c r="S28" s="405"/>
      <c r="T28" s="405"/>
      <c r="U28" s="405"/>
      <c r="V28" s="406"/>
      <c r="W28" s="470"/>
      <c r="X28" s="461"/>
      <c r="Y28" s="462"/>
      <c r="Z28" s="401" t="s">
        <v>185</v>
      </c>
      <c r="AA28" s="402"/>
      <c r="AB28" s="402"/>
      <c r="AC28" s="402"/>
      <c r="AD28" s="402"/>
      <c r="AE28" s="402"/>
      <c r="AF28" s="402"/>
      <c r="AG28" s="403"/>
      <c r="AH28" s="404" t="s">
        <v>147</v>
      </c>
      <c r="AI28" s="405"/>
      <c r="AJ28" s="405"/>
      <c r="AK28" s="405"/>
      <c r="AL28" s="406"/>
      <c r="AM28" s="404" t="s">
        <v>147</v>
      </c>
      <c r="AN28" s="405"/>
      <c r="AO28" s="405"/>
      <c r="AP28" s="405"/>
      <c r="AQ28" s="405"/>
      <c r="AR28" s="406"/>
      <c r="AS28" s="404" t="s">
        <v>147</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7031418</v>
      </c>
      <c r="BO28" s="424"/>
      <c r="BP28" s="424"/>
      <c r="BQ28" s="424"/>
      <c r="BR28" s="424"/>
      <c r="BS28" s="424"/>
      <c r="BT28" s="424"/>
      <c r="BU28" s="425"/>
      <c r="BV28" s="423">
        <v>7302735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18</v>
      </c>
      <c r="M29" s="405"/>
      <c r="N29" s="405"/>
      <c r="O29" s="405"/>
      <c r="P29" s="406"/>
      <c r="Q29" s="404">
        <v>4100</v>
      </c>
      <c r="R29" s="405"/>
      <c r="S29" s="405"/>
      <c r="T29" s="405"/>
      <c r="U29" s="405"/>
      <c r="V29" s="406"/>
      <c r="W29" s="471"/>
      <c r="X29" s="472"/>
      <c r="Y29" s="473"/>
      <c r="Z29" s="401" t="s">
        <v>188</v>
      </c>
      <c r="AA29" s="402"/>
      <c r="AB29" s="402"/>
      <c r="AC29" s="402"/>
      <c r="AD29" s="402"/>
      <c r="AE29" s="402"/>
      <c r="AF29" s="402"/>
      <c r="AG29" s="403"/>
      <c r="AH29" s="404">
        <v>350</v>
      </c>
      <c r="AI29" s="405"/>
      <c r="AJ29" s="405"/>
      <c r="AK29" s="405"/>
      <c r="AL29" s="406"/>
      <c r="AM29" s="404">
        <v>1100304</v>
      </c>
      <c r="AN29" s="405"/>
      <c r="AO29" s="405"/>
      <c r="AP29" s="405"/>
      <c r="AQ29" s="405"/>
      <c r="AR29" s="406"/>
      <c r="AS29" s="404">
        <v>3144</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34788</v>
      </c>
      <c r="BO29" s="429"/>
      <c r="BP29" s="429"/>
      <c r="BQ29" s="429"/>
      <c r="BR29" s="429"/>
      <c r="BS29" s="429"/>
      <c r="BT29" s="429"/>
      <c r="BU29" s="430"/>
      <c r="BV29" s="428">
        <v>34518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9377605</v>
      </c>
      <c r="BO30" s="432"/>
      <c r="BP30" s="432"/>
      <c r="BQ30" s="432"/>
      <c r="BR30" s="432"/>
      <c r="BS30" s="432"/>
      <c r="BT30" s="432"/>
      <c r="BU30" s="433"/>
      <c r="BV30" s="431">
        <v>9214547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IF('各会計、関係団体の財政状況及び健全化判断比率'!B34="","",'各会計、関係団体の財政状況及び健全化判断比率'!B34)</f>
        <v>病院事業会計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大川広域行政組合（一般会計）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25</v>
      </c>
      <c r="CP34" s="387"/>
      <c r="CQ34" s="386" t="str">
        <f>IF('各会計、関係団体の財政状況及び健全化判断比率'!BS7="","",'各会計、関係団体の財政状況及び健全化判断比率'!BS7)</f>
        <v>さぬき市土地開発公社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共通商品券発行事業特別会計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大川広域行政組合（介護サービス事業）</v>
      </c>
      <c r="BZ35" s="386"/>
      <c r="CA35" s="386"/>
      <c r="CB35" s="386"/>
      <c r="CC35" s="386"/>
      <c r="CD35" s="386"/>
      <c r="CE35" s="386"/>
      <c r="CF35" s="386"/>
      <c r="CG35" s="386"/>
      <c r="CH35" s="386"/>
      <c r="CI35" s="386"/>
      <c r="CJ35" s="386"/>
      <c r="CK35" s="386"/>
      <c r="CL35" s="386"/>
      <c r="CM35" s="386"/>
      <c r="CN35" s="214"/>
      <c r="CO35" s="387">
        <f t="shared" ref="CO35:CO43" si="3">IF(CQ35="","",CO34+1)</f>
        <v>26</v>
      </c>
      <c r="CP35" s="387"/>
      <c r="CQ35" s="386" t="str">
        <f>IF('各会計、関係団体の財政状況及び健全化判断比率'!BS8="","",'各会計、関係団体の財政状況及び健全化判断比率'!BS8)</f>
        <v>（株）香川県東部流通センター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建設残土処分場事業特別会計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13</v>
      </c>
      <c r="BF36" s="387"/>
      <c r="BG36" s="386" t="str">
        <f>IF('各会計、関係団体の財政状況及び健全化判断比率'!B37="","",'各会計、関係団体の財政状況及び健全化判断比率'!B37)</f>
        <v>漁業集落排水事業特別会計</v>
      </c>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大川広域行政組合（ふるさと市町村圏基金）</v>
      </c>
      <c r="BZ36" s="386"/>
      <c r="CA36" s="386"/>
      <c r="CB36" s="386"/>
      <c r="CC36" s="386"/>
      <c r="CD36" s="386"/>
      <c r="CE36" s="386"/>
      <c r="CF36" s="386"/>
      <c r="CG36" s="386"/>
      <c r="CH36" s="386"/>
      <c r="CI36" s="386"/>
      <c r="CJ36" s="386"/>
      <c r="CK36" s="386"/>
      <c r="CL36" s="386"/>
      <c r="CM36" s="386"/>
      <c r="CN36" s="214"/>
      <c r="CO36" s="387">
        <f t="shared" si="3"/>
        <v>27</v>
      </c>
      <c r="CP36" s="387"/>
      <c r="CQ36" s="386" t="str">
        <f>IF('各会計、関係団体の財政状況及び健全化判断比率'!BS9="","",'各会計、関係団体の財政状況及び健全化判断比率'!BS9)</f>
        <v>（株）さぬき市SA公社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14</v>
      </c>
      <c r="BF37" s="387"/>
      <c r="BG37" s="386" t="str">
        <f>IF('各会計、関係団体の財政状況及び健全化判断比率'!B38="","",'各会計、関係団体の財政状況及び健全化判断比率'!B38)</f>
        <v>観光事業特別会計</v>
      </c>
      <c r="BH37" s="386"/>
      <c r="BI37" s="386"/>
      <c r="BJ37" s="386"/>
      <c r="BK37" s="386"/>
      <c r="BL37" s="386"/>
      <c r="BM37" s="386"/>
      <c r="BN37" s="386"/>
      <c r="BO37" s="386"/>
      <c r="BP37" s="386"/>
      <c r="BQ37" s="386"/>
      <c r="BR37" s="386"/>
      <c r="BS37" s="386"/>
      <c r="BT37" s="386"/>
      <c r="BU37" s="386"/>
      <c r="BV37" s="214"/>
      <c r="BW37" s="387">
        <f t="shared" si="2"/>
        <v>18</v>
      </c>
      <c r="BX37" s="387"/>
      <c r="BY37" s="386" t="str">
        <f>IF('各会計、関係団体の財政状況及び健全化判断比率'!B71="","",'各会計、関係団体の財政状況及び健全化判断比率'!B71)</f>
        <v>香川県東部清掃施設組合</v>
      </c>
      <c r="BZ37" s="386"/>
      <c r="CA37" s="386"/>
      <c r="CB37" s="386"/>
      <c r="CC37" s="386"/>
      <c r="CD37" s="386"/>
      <c r="CE37" s="386"/>
      <c r="CF37" s="386"/>
      <c r="CG37" s="386"/>
      <c r="CH37" s="386"/>
      <c r="CI37" s="386"/>
      <c r="CJ37" s="386"/>
      <c r="CK37" s="386"/>
      <c r="CL37" s="386"/>
      <c r="CM37" s="386"/>
      <c r="CN37" s="214"/>
      <c r="CO37" s="387">
        <f t="shared" si="3"/>
        <v>28</v>
      </c>
      <c r="CP37" s="387"/>
      <c r="CQ37" s="386" t="str">
        <f>IF('各会計、関係団体の財政状況及び健全化判断比率'!BS10="","",'各会計、関係団体の財政状況及び健全化判断比率'!BS10)</f>
        <v>（公財）エレキテル尾崎財団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8</v>
      </c>
      <c r="V38" s="387"/>
      <c r="W38" s="386" t="str">
        <f>IF('各会計、関係団体の財政状況及び健全化判断比率'!B32="","",'各会計、関係団体の財政状況及び健全化判断比率'!B32)</f>
        <v>多和診療所事業特別会計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19</v>
      </c>
      <c r="BX38" s="387"/>
      <c r="BY38" s="386" t="str">
        <f>IF('各会計、関係団体の財政状況及び健全化判断比率'!B72="","",'各会計、関係団体の財政状況及び健全化判断比率'!B72)</f>
        <v>三木・長尾葬斎組合</v>
      </c>
      <c r="BZ38" s="386"/>
      <c r="CA38" s="386"/>
      <c r="CB38" s="386"/>
      <c r="CC38" s="386"/>
      <c r="CD38" s="386"/>
      <c r="CE38" s="386"/>
      <c r="CF38" s="386"/>
      <c r="CG38" s="386"/>
      <c r="CH38" s="386"/>
      <c r="CI38" s="386"/>
      <c r="CJ38" s="386"/>
      <c r="CK38" s="386"/>
      <c r="CL38" s="386"/>
      <c r="CM38" s="386"/>
      <c r="CN38" s="214"/>
      <c r="CO38" s="387">
        <f t="shared" si="3"/>
        <v>29</v>
      </c>
      <c r="CP38" s="387"/>
      <c r="CQ38" s="386" t="str">
        <f>IF('各会計、関係団体の財政状況及び健全化判断比率'!BS11="","",'各会計、関係団体の財政状況及び健全化判断比率'!BS11)</f>
        <v>（公財）志度町体育振興会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f t="shared" si="4"/>
        <v>9</v>
      </c>
      <c r="V39" s="387"/>
      <c r="W39" s="386" t="str">
        <f>IF('各会計、関係団体の財政状況及び健全化判断比率'!B33="","",'各会計、関係団体の財政状況及び健全化判断比率'!B33)</f>
        <v>津田診療所事業特別会計</v>
      </c>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20</v>
      </c>
      <c r="BX39" s="387"/>
      <c r="BY39" s="386" t="str">
        <f>IF('各会計、関係団体の財政状況及び健全化判断比率'!B73="","",'各会計、関係団体の財政状況及び健全化判断比率'!B73)</f>
        <v>香川県市町総合事務組合</v>
      </c>
      <c r="BZ39" s="386"/>
      <c r="CA39" s="386"/>
      <c r="CB39" s="386"/>
      <c r="CC39" s="386"/>
      <c r="CD39" s="386"/>
      <c r="CE39" s="386"/>
      <c r="CF39" s="386"/>
      <c r="CG39" s="386"/>
      <c r="CH39" s="386"/>
      <c r="CI39" s="386"/>
      <c r="CJ39" s="386"/>
      <c r="CK39" s="386"/>
      <c r="CL39" s="386"/>
      <c r="CM39" s="386"/>
      <c r="CN39" s="214"/>
      <c r="CO39" s="387">
        <f t="shared" si="3"/>
        <v>30</v>
      </c>
      <c r="CP39" s="387"/>
      <c r="CQ39" s="386" t="str">
        <f>IF('各会計、関係団体の財政状況及び健全化判断比率'!BS12="","",'各会計、関係団体の財政状況及び健全化判断比率'!BS12)</f>
        <v>（公財）さぬき市文化振興財団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21</v>
      </c>
      <c r="BX40" s="387"/>
      <c r="BY40" s="386" t="str">
        <f>IF('各会計、関係団体の財政状況及び健全化判断比率'!B74="","",'各会計、関係団体の財政状況及び健全化判断比率'!B74)</f>
        <v>香川県後期高齢者医療広域連合（一般会計）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22</v>
      </c>
      <c r="BX41" s="387"/>
      <c r="BY41" s="386" t="str">
        <f>IF('各会計、関係団体の財政状況及び健全化判断比率'!B75="","",'各会計、関係団体の財政状況及び健全化判断比率'!B75)</f>
        <v>香川県後期高齢者医療広域連合（後期高齢者医療事業）</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23</v>
      </c>
      <c r="BX42" s="387"/>
      <c r="BY42" s="386" t="str">
        <f>IF('各会計、関係団体の財政状況及び健全化判断比率'!B76="","",'各会計、関係団体の財政状況及び健全化判断比率'!B76)</f>
        <v>さぬき市・三木町山林組合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24</v>
      </c>
      <c r="BX43" s="387"/>
      <c r="BY43" s="386" t="str">
        <f>IF('各会計、関係団体の財政状況及び健全化判断比率'!B77="","",'各会計、関係団体の財政状況及び健全化判断比率'!B77)</f>
        <v>東かがわ市外一市一町組合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xS7dudT9AQOljOeMKSBTnZiQzhp4lxlGc7aFezvrT6icQkx3xohlKMV3XeRcGIQBGFkUf88mO9BqZjoKpgtVg==" saltValue="xG1dAdpd/AO7HQGe5y3h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10" t="s">
        <v>586</v>
      </c>
      <c r="D34" s="1210"/>
      <c r="E34" s="1211"/>
      <c r="F34" s="32">
        <v>6.01</v>
      </c>
      <c r="G34" s="33">
        <v>4.4000000000000004</v>
      </c>
      <c r="H34" s="33">
        <v>4.3899999999999997</v>
      </c>
      <c r="I34" s="33">
        <v>5.29</v>
      </c>
      <c r="J34" s="34">
        <v>5.68</v>
      </c>
      <c r="K34" s="22"/>
      <c r="L34" s="22"/>
      <c r="M34" s="22"/>
      <c r="N34" s="22"/>
      <c r="O34" s="22"/>
      <c r="P34" s="22"/>
    </row>
    <row r="35" spans="1:16" ht="39" customHeight="1" x14ac:dyDescent="0.15">
      <c r="A35" s="22"/>
      <c r="B35" s="35"/>
      <c r="C35" s="1204" t="s">
        <v>587</v>
      </c>
      <c r="D35" s="1205"/>
      <c r="E35" s="1206"/>
      <c r="F35" s="36">
        <v>6.97</v>
      </c>
      <c r="G35" s="37">
        <v>6.37</v>
      </c>
      <c r="H35" s="37">
        <v>5.49</v>
      </c>
      <c r="I35" s="37">
        <v>5.4</v>
      </c>
      <c r="J35" s="38">
        <v>3.73</v>
      </c>
      <c r="K35" s="22"/>
      <c r="L35" s="22"/>
      <c r="M35" s="22"/>
      <c r="N35" s="22"/>
      <c r="O35" s="22"/>
      <c r="P35" s="22"/>
    </row>
    <row r="36" spans="1:16" ht="39" customHeight="1" x14ac:dyDescent="0.15">
      <c r="A36" s="22"/>
      <c r="B36" s="35"/>
      <c r="C36" s="1204" t="s">
        <v>588</v>
      </c>
      <c r="D36" s="1205"/>
      <c r="E36" s="1206"/>
      <c r="F36" s="36">
        <v>0.01</v>
      </c>
      <c r="G36" s="37">
        <v>0.01</v>
      </c>
      <c r="H36" s="37">
        <v>0.01</v>
      </c>
      <c r="I36" s="37">
        <v>0.01</v>
      </c>
      <c r="J36" s="38">
        <v>2.2400000000000002</v>
      </c>
      <c r="K36" s="22"/>
      <c r="L36" s="22"/>
      <c r="M36" s="22"/>
      <c r="N36" s="22"/>
      <c r="O36" s="22"/>
      <c r="P36" s="22"/>
    </row>
    <row r="37" spans="1:16" ht="39" customHeight="1" x14ac:dyDescent="0.15">
      <c r="A37" s="22"/>
      <c r="B37" s="35"/>
      <c r="C37" s="1204" t="s">
        <v>589</v>
      </c>
      <c r="D37" s="1205"/>
      <c r="E37" s="1206"/>
      <c r="F37" s="36">
        <v>0.87</v>
      </c>
      <c r="G37" s="37">
        <v>1.32</v>
      </c>
      <c r="H37" s="37">
        <v>1.79</v>
      </c>
      <c r="I37" s="37">
        <v>1.8</v>
      </c>
      <c r="J37" s="38">
        <v>1.84</v>
      </c>
      <c r="K37" s="22"/>
      <c r="L37" s="22"/>
      <c r="M37" s="22"/>
      <c r="N37" s="22"/>
      <c r="O37" s="22"/>
      <c r="P37" s="22"/>
    </row>
    <row r="38" spans="1:16" ht="39" customHeight="1" x14ac:dyDescent="0.15">
      <c r="A38" s="22"/>
      <c r="B38" s="35"/>
      <c r="C38" s="1204" t="s">
        <v>590</v>
      </c>
      <c r="D38" s="1205"/>
      <c r="E38" s="1206"/>
      <c r="F38" s="36" t="s">
        <v>591</v>
      </c>
      <c r="G38" s="37" t="s">
        <v>592</v>
      </c>
      <c r="H38" s="37">
        <v>0.28999999999999998</v>
      </c>
      <c r="I38" s="37">
        <v>0.4</v>
      </c>
      <c r="J38" s="38">
        <v>0.64</v>
      </c>
      <c r="K38" s="22"/>
      <c r="L38" s="22"/>
      <c r="M38" s="22"/>
      <c r="N38" s="22"/>
      <c r="O38" s="22"/>
      <c r="P38" s="22"/>
    </row>
    <row r="39" spans="1:16" ht="39" customHeight="1" x14ac:dyDescent="0.15">
      <c r="A39" s="22"/>
      <c r="B39" s="35"/>
      <c r="C39" s="1204" t="s">
        <v>593</v>
      </c>
      <c r="D39" s="1205"/>
      <c r="E39" s="1206"/>
      <c r="F39" s="36">
        <v>0.56000000000000005</v>
      </c>
      <c r="G39" s="37">
        <v>0.64</v>
      </c>
      <c r="H39" s="37">
        <v>0.26</v>
      </c>
      <c r="I39" s="37">
        <v>0.63</v>
      </c>
      <c r="J39" s="38">
        <v>0.48</v>
      </c>
      <c r="K39" s="22"/>
      <c r="L39" s="22"/>
      <c r="M39" s="22"/>
      <c r="N39" s="22"/>
      <c r="O39" s="22"/>
      <c r="P39" s="22"/>
    </row>
    <row r="40" spans="1:16" ht="39" customHeight="1" x14ac:dyDescent="0.15">
      <c r="A40" s="22"/>
      <c r="B40" s="35"/>
      <c r="C40" s="1204" t="s">
        <v>594</v>
      </c>
      <c r="D40" s="1205"/>
      <c r="E40" s="1206"/>
      <c r="F40" s="36">
        <v>7.0000000000000007E-2</v>
      </c>
      <c r="G40" s="37">
        <v>0.1</v>
      </c>
      <c r="H40" s="37">
        <v>0.11</v>
      </c>
      <c r="I40" s="37">
        <v>0.13</v>
      </c>
      <c r="J40" s="38">
        <v>0.12</v>
      </c>
      <c r="K40" s="22"/>
      <c r="L40" s="22"/>
      <c r="M40" s="22"/>
      <c r="N40" s="22"/>
      <c r="O40" s="22"/>
      <c r="P40" s="22"/>
    </row>
    <row r="41" spans="1:16" ht="39" customHeight="1" x14ac:dyDescent="0.15">
      <c r="A41" s="22"/>
      <c r="B41" s="35"/>
      <c r="C41" s="1204" t="s">
        <v>595</v>
      </c>
      <c r="D41" s="1205"/>
      <c r="E41" s="1206"/>
      <c r="F41" s="36">
        <v>0.23</v>
      </c>
      <c r="G41" s="37">
        <v>0.14000000000000001</v>
      </c>
      <c r="H41" s="37">
        <v>0.13</v>
      </c>
      <c r="I41" s="37">
        <v>0.1</v>
      </c>
      <c r="J41" s="38">
        <v>0.1</v>
      </c>
      <c r="K41" s="22"/>
      <c r="L41" s="22"/>
      <c r="M41" s="22"/>
      <c r="N41" s="22"/>
      <c r="O41" s="22"/>
      <c r="P41" s="22"/>
    </row>
    <row r="42" spans="1:16" ht="39" customHeight="1" x14ac:dyDescent="0.15">
      <c r="A42" s="22"/>
      <c r="B42" s="39"/>
      <c r="C42" s="1204" t="s">
        <v>596</v>
      </c>
      <c r="D42" s="1205"/>
      <c r="E42" s="1206"/>
      <c r="F42" s="36" t="s">
        <v>538</v>
      </c>
      <c r="G42" s="37" t="s">
        <v>538</v>
      </c>
      <c r="H42" s="37" t="s">
        <v>538</v>
      </c>
      <c r="I42" s="37" t="s">
        <v>538</v>
      </c>
      <c r="J42" s="38" t="s">
        <v>538</v>
      </c>
      <c r="K42" s="22"/>
      <c r="L42" s="22"/>
      <c r="M42" s="22"/>
      <c r="N42" s="22"/>
      <c r="O42" s="22"/>
      <c r="P42" s="22"/>
    </row>
    <row r="43" spans="1:16" ht="39" customHeight="1" thickBot="1" x14ac:dyDescent="0.2">
      <c r="A43" s="22"/>
      <c r="B43" s="40"/>
      <c r="C43" s="1207" t="s">
        <v>597</v>
      </c>
      <c r="D43" s="1208"/>
      <c r="E43" s="1209"/>
      <c r="F43" s="41">
        <v>6.81</v>
      </c>
      <c r="G43" s="42">
        <v>7.38</v>
      </c>
      <c r="H43" s="42">
        <v>6.89</v>
      </c>
      <c r="I43" s="42">
        <v>0.03</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N2UZN7JHA7aazlUJJH+5uHs1Nh6Oq9gIkDaHpfzFaQ3UONLgNJRzcx12iEjy8eG0rAc38w0W8toliSIa8DvPA==" saltValue="hS7GMR8flSWyZrNSHPYX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3363</v>
      </c>
      <c r="L45" s="60">
        <v>3148</v>
      </c>
      <c r="M45" s="60">
        <v>3169</v>
      </c>
      <c r="N45" s="60">
        <v>3387</v>
      </c>
      <c r="O45" s="61">
        <v>3574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538</v>
      </c>
      <c r="L46" s="64" t="s">
        <v>538</v>
      </c>
      <c r="M46" s="64" t="s">
        <v>538</v>
      </c>
      <c r="N46" s="64" t="s">
        <v>538</v>
      </c>
      <c r="O46" s="65" t="s">
        <v>538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538</v>
      </c>
      <c r="L47" s="64" t="s">
        <v>538</v>
      </c>
      <c r="M47" s="64" t="s">
        <v>538</v>
      </c>
      <c r="N47" s="64" t="s">
        <v>538</v>
      </c>
      <c r="O47" s="65" t="s">
        <v>538</v>
      </c>
      <c r="P47" s="48"/>
      <c r="Q47" s="48"/>
      <c r="R47" s="48"/>
      <c r="S47" s="48"/>
      <c r="T47" s="48"/>
      <c r="U47" s="48"/>
    </row>
    <row r="48" spans="1:21" ht="30.75" customHeight="1" x14ac:dyDescent="0.15">
      <c r="A48" s="48"/>
      <c r="B48" s="1232"/>
      <c r="C48" s="1233"/>
      <c r="D48" s="62"/>
      <c r="E48" s="1214" t="s">
        <v>15</v>
      </c>
      <c r="F48" s="1214"/>
      <c r="G48" s="1214"/>
      <c r="H48" s="1214"/>
      <c r="I48" s="1214"/>
      <c r="J48" s="1215"/>
      <c r="K48" s="63">
        <v>1410</v>
      </c>
      <c r="L48" s="64">
        <v>1543</v>
      </c>
      <c r="M48" s="64">
        <v>1438</v>
      </c>
      <c r="N48" s="64">
        <v>1431</v>
      </c>
      <c r="O48" s="65">
        <v>1400</v>
      </c>
      <c r="P48" s="48"/>
      <c r="Q48" s="48"/>
      <c r="R48" s="48"/>
      <c r="S48" s="48"/>
      <c r="T48" s="48"/>
      <c r="U48" s="48"/>
    </row>
    <row r="49" spans="1:21" ht="30.75" customHeight="1" x14ac:dyDescent="0.15">
      <c r="A49" s="48"/>
      <c r="B49" s="1232"/>
      <c r="C49" s="1233"/>
      <c r="D49" s="62"/>
      <c r="E49" s="1214" t="s">
        <v>16</v>
      </c>
      <c r="F49" s="1214"/>
      <c r="G49" s="1214"/>
      <c r="H49" s="1214"/>
      <c r="I49" s="1214"/>
      <c r="J49" s="1215"/>
      <c r="K49" s="63">
        <v>231</v>
      </c>
      <c r="L49" s="64">
        <v>250</v>
      </c>
      <c r="M49" s="64">
        <v>78</v>
      </c>
      <c r="N49" s="64">
        <v>79</v>
      </c>
      <c r="O49" s="65">
        <v>71</v>
      </c>
      <c r="P49" s="48"/>
      <c r="Q49" s="48"/>
      <c r="R49" s="48"/>
      <c r="S49" s="48"/>
      <c r="T49" s="48"/>
      <c r="U49" s="48"/>
    </row>
    <row r="50" spans="1:21" ht="30.75" customHeight="1" x14ac:dyDescent="0.15">
      <c r="A50" s="48"/>
      <c r="B50" s="1232"/>
      <c r="C50" s="1233"/>
      <c r="D50" s="62"/>
      <c r="E50" s="1214" t="s">
        <v>17</v>
      </c>
      <c r="F50" s="1214"/>
      <c r="G50" s="1214"/>
      <c r="H50" s="1214"/>
      <c r="I50" s="1214"/>
      <c r="J50" s="1215"/>
      <c r="K50" s="63">
        <v>5</v>
      </c>
      <c r="L50" s="64">
        <v>6</v>
      </c>
      <c r="M50" s="64">
        <v>6</v>
      </c>
      <c r="N50" s="64">
        <v>7</v>
      </c>
      <c r="O50" s="65">
        <v>7</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t="s">
        <v>538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3468</v>
      </c>
      <c r="L52" s="64">
        <v>3358</v>
      </c>
      <c r="M52" s="64">
        <v>3179</v>
      </c>
      <c r="N52" s="64">
        <v>3245</v>
      </c>
      <c r="O52" s="65">
        <v>3316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1541</v>
      </c>
      <c r="L53" s="69">
        <v>1589</v>
      </c>
      <c r="M53" s="69">
        <v>1512</v>
      </c>
      <c r="N53" s="69">
        <v>1659</v>
      </c>
      <c r="O53" s="70">
        <v>1736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Bkh18Fo9Qm6pVptmNFgoR+L+RTda/AjmGWPSE5U9QtwDyUzVKUv8EkvdoNF3M099mfOf/iaAACj6qufhv+w==" saltValue="n7WcmfB01JlfbiM7ypJA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1" sqref="M41: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50" t="s">
        <v>30</v>
      </c>
      <c r="C41" s="1251"/>
      <c r="D41" s="102"/>
      <c r="E41" s="1252" t="s">
        <v>31</v>
      </c>
      <c r="F41" s="1252"/>
      <c r="G41" s="1252"/>
      <c r="H41" s="1253"/>
      <c r="I41" s="103">
        <v>24367</v>
      </c>
      <c r="J41" s="104">
        <v>23789</v>
      </c>
      <c r="K41" s="104">
        <v>24965</v>
      </c>
      <c r="L41" s="104">
        <v>26148</v>
      </c>
      <c r="M41" s="105">
        <v>24468</v>
      </c>
    </row>
    <row r="42" spans="2:13" ht="27.75" customHeight="1" x14ac:dyDescent="0.15">
      <c r="B42" s="1240"/>
      <c r="C42" s="1241"/>
      <c r="D42" s="106"/>
      <c r="E42" s="1244" t="s">
        <v>32</v>
      </c>
      <c r="F42" s="1244"/>
      <c r="G42" s="1244"/>
      <c r="H42" s="1245"/>
      <c r="I42" s="107">
        <v>700</v>
      </c>
      <c r="J42" s="108">
        <v>697</v>
      </c>
      <c r="K42" s="108">
        <v>593</v>
      </c>
      <c r="L42" s="108">
        <v>534</v>
      </c>
      <c r="M42" s="109">
        <v>528</v>
      </c>
    </row>
    <row r="43" spans="2:13" ht="27.75" customHeight="1" x14ac:dyDescent="0.15">
      <c r="B43" s="1240"/>
      <c r="C43" s="1241"/>
      <c r="D43" s="106"/>
      <c r="E43" s="1244" t="s">
        <v>33</v>
      </c>
      <c r="F43" s="1244"/>
      <c r="G43" s="1244"/>
      <c r="H43" s="1245"/>
      <c r="I43" s="107">
        <v>12976</v>
      </c>
      <c r="J43" s="108">
        <v>12410</v>
      </c>
      <c r="K43" s="108">
        <v>12273</v>
      </c>
      <c r="L43" s="108">
        <v>11962</v>
      </c>
      <c r="M43" s="109">
        <v>11389</v>
      </c>
    </row>
    <row r="44" spans="2:13" ht="27.75" customHeight="1" x14ac:dyDescent="0.15">
      <c r="B44" s="1240"/>
      <c r="C44" s="1241"/>
      <c r="D44" s="106"/>
      <c r="E44" s="1244" t="s">
        <v>34</v>
      </c>
      <c r="F44" s="1244"/>
      <c r="G44" s="1244"/>
      <c r="H44" s="1245"/>
      <c r="I44" s="107">
        <v>767</v>
      </c>
      <c r="J44" s="108">
        <v>507</v>
      </c>
      <c r="K44" s="108">
        <v>447</v>
      </c>
      <c r="L44" s="108">
        <v>502</v>
      </c>
      <c r="M44" s="109">
        <v>572</v>
      </c>
    </row>
    <row r="45" spans="2:13" ht="27.75" customHeight="1" x14ac:dyDescent="0.15">
      <c r="B45" s="1240"/>
      <c r="C45" s="1241"/>
      <c r="D45" s="106"/>
      <c r="E45" s="1244" t="s">
        <v>35</v>
      </c>
      <c r="F45" s="1244"/>
      <c r="G45" s="1244"/>
      <c r="H45" s="1245"/>
      <c r="I45" s="107">
        <v>2543</v>
      </c>
      <c r="J45" s="108">
        <v>2368</v>
      </c>
      <c r="K45" s="108">
        <v>2213</v>
      </c>
      <c r="L45" s="108">
        <v>1969</v>
      </c>
      <c r="M45" s="109">
        <v>1940</v>
      </c>
    </row>
    <row r="46" spans="2:13" ht="27.75" customHeight="1" x14ac:dyDescent="0.15">
      <c r="B46" s="1240"/>
      <c r="C46" s="1241"/>
      <c r="D46" s="110"/>
      <c r="E46" s="1244" t="s">
        <v>36</v>
      </c>
      <c r="F46" s="1244"/>
      <c r="G46" s="1244"/>
      <c r="H46" s="1245"/>
      <c r="I46" s="107" t="s">
        <v>538</v>
      </c>
      <c r="J46" s="108" t="s">
        <v>538</v>
      </c>
      <c r="K46" s="108" t="s">
        <v>538</v>
      </c>
      <c r="L46" s="108" t="s">
        <v>538</v>
      </c>
      <c r="M46" s="109" t="s">
        <v>538</v>
      </c>
    </row>
    <row r="47" spans="2:13" ht="27.75" customHeight="1" x14ac:dyDescent="0.15">
      <c r="B47" s="1240"/>
      <c r="C47" s="1241"/>
      <c r="D47" s="111"/>
      <c r="E47" s="1254" t="s">
        <v>37</v>
      </c>
      <c r="F47" s="1255"/>
      <c r="G47" s="1255"/>
      <c r="H47" s="1256"/>
      <c r="I47" s="107" t="s">
        <v>538</v>
      </c>
      <c r="J47" s="108" t="s">
        <v>538</v>
      </c>
      <c r="K47" s="108" t="s">
        <v>538</v>
      </c>
      <c r="L47" s="108" t="s">
        <v>538</v>
      </c>
      <c r="M47" s="109" t="s">
        <v>538</v>
      </c>
    </row>
    <row r="48" spans="2:13" ht="27.75" customHeight="1" x14ac:dyDescent="0.15">
      <c r="B48" s="1240"/>
      <c r="C48" s="1241"/>
      <c r="D48" s="106"/>
      <c r="E48" s="1244" t="s">
        <v>38</v>
      </c>
      <c r="F48" s="1244"/>
      <c r="G48" s="1244"/>
      <c r="H48" s="1245"/>
      <c r="I48" s="107" t="s">
        <v>538</v>
      </c>
      <c r="J48" s="108" t="s">
        <v>538</v>
      </c>
      <c r="K48" s="108" t="s">
        <v>538</v>
      </c>
      <c r="L48" s="108" t="s">
        <v>538</v>
      </c>
      <c r="M48" s="109" t="s">
        <v>538</v>
      </c>
    </row>
    <row r="49" spans="2:13" ht="27.75" customHeight="1" x14ac:dyDescent="0.15">
      <c r="B49" s="1242"/>
      <c r="C49" s="1243"/>
      <c r="D49" s="106"/>
      <c r="E49" s="1244" t="s">
        <v>39</v>
      </c>
      <c r="F49" s="1244"/>
      <c r="G49" s="1244"/>
      <c r="H49" s="1245"/>
      <c r="I49" s="107" t="s">
        <v>538</v>
      </c>
      <c r="J49" s="108" t="s">
        <v>538</v>
      </c>
      <c r="K49" s="108" t="s">
        <v>538</v>
      </c>
      <c r="L49" s="108" t="s">
        <v>538</v>
      </c>
      <c r="M49" s="109" t="s">
        <v>538</v>
      </c>
    </row>
    <row r="50" spans="2:13" ht="27.75" customHeight="1" x14ac:dyDescent="0.15">
      <c r="B50" s="1238" t="s">
        <v>40</v>
      </c>
      <c r="C50" s="1239"/>
      <c r="D50" s="112"/>
      <c r="E50" s="1244" t="s">
        <v>41</v>
      </c>
      <c r="F50" s="1244"/>
      <c r="G50" s="1244"/>
      <c r="H50" s="1245"/>
      <c r="I50" s="107">
        <v>12938</v>
      </c>
      <c r="J50" s="108">
        <v>13915</v>
      </c>
      <c r="K50" s="108">
        <v>14309</v>
      </c>
      <c r="L50" s="108">
        <v>14054</v>
      </c>
      <c r="M50" s="109">
        <v>13988</v>
      </c>
    </row>
    <row r="51" spans="2:13" ht="27.75" customHeight="1" x14ac:dyDescent="0.15">
      <c r="B51" s="1240"/>
      <c r="C51" s="1241"/>
      <c r="D51" s="106"/>
      <c r="E51" s="1244" t="s">
        <v>42</v>
      </c>
      <c r="F51" s="1244"/>
      <c r="G51" s="1244"/>
      <c r="H51" s="1245"/>
      <c r="I51" s="107">
        <v>625</v>
      </c>
      <c r="J51" s="108">
        <v>473</v>
      </c>
      <c r="K51" s="108">
        <v>382</v>
      </c>
      <c r="L51" s="108">
        <v>305</v>
      </c>
      <c r="M51" s="109">
        <v>259</v>
      </c>
    </row>
    <row r="52" spans="2:13" ht="27.75" customHeight="1" x14ac:dyDescent="0.15">
      <c r="B52" s="1242"/>
      <c r="C52" s="1243"/>
      <c r="D52" s="106"/>
      <c r="E52" s="1244" t="s">
        <v>43</v>
      </c>
      <c r="F52" s="1244"/>
      <c r="G52" s="1244"/>
      <c r="H52" s="1245"/>
      <c r="I52" s="107">
        <v>30965</v>
      </c>
      <c r="J52" s="108">
        <v>30539</v>
      </c>
      <c r="K52" s="108">
        <v>30928</v>
      </c>
      <c r="L52" s="108">
        <v>30580</v>
      </c>
      <c r="M52" s="109">
        <v>29407</v>
      </c>
    </row>
    <row r="53" spans="2:13" ht="27.75" customHeight="1" thickBot="1" x14ac:dyDescent="0.2">
      <c r="B53" s="1246" t="s">
        <v>44</v>
      </c>
      <c r="C53" s="1247"/>
      <c r="D53" s="113"/>
      <c r="E53" s="1248" t="s">
        <v>45</v>
      </c>
      <c r="F53" s="1248"/>
      <c r="G53" s="1248"/>
      <c r="H53" s="1249"/>
      <c r="I53" s="114">
        <v>-3176</v>
      </c>
      <c r="J53" s="115">
        <v>-5154</v>
      </c>
      <c r="K53" s="115">
        <v>-5129</v>
      </c>
      <c r="L53" s="115">
        <v>-3825</v>
      </c>
      <c r="M53" s="116">
        <v>-4757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7CdPx3x7oeocd2sjKidL9cUklNOlfzp/gDgI0Sxtiati1twJhKMBjxF0O2/cUqUbXSJ+4oMPPR48zSvBbOQTQ==" saltValue="rkCsJtKKguEXyIGuePBS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N55" sqref="N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265" t="s">
        <v>48</v>
      </c>
      <c r="D55" s="1265"/>
      <c r="E55" s="1266"/>
      <c r="F55" s="128">
        <v>7404</v>
      </c>
      <c r="G55" s="128">
        <v>7303</v>
      </c>
      <c r="H55" s="129">
        <v>7031</v>
      </c>
    </row>
    <row r="56" spans="2:8" ht="52.5" customHeight="1" x14ac:dyDescent="0.15">
      <c r="B56" s="130"/>
      <c r="C56" s="1267" t="s">
        <v>49</v>
      </c>
      <c r="D56" s="1267"/>
      <c r="E56" s="1268"/>
      <c r="F56" s="131">
        <v>34</v>
      </c>
      <c r="G56" s="131">
        <v>35</v>
      </c>
      <c r="H56" s="132">
        <v>35</v>
      </c>
    </row>
    <row r="57" spans="2:8" ht="53.25" customHeight="1" x14ac:dyDescent="0.15">
      <c r="B57" s="130"/>
      <c r="C57" s="1269" t="s">
        <v>50</v>
      </c>
      <c r="D57" s="1269"/>
      <c r="E57" s="1270"/>
      <c r="F57" s="133">
        <v>9447</v>
      </c>
      <c r="G57" s="133">
        <v>9215</v>
      </c>
      <c r="H57" s="134">
        <v>9378</v>
      </c>
    </row>
    <row r="58" spans="2:8" ht="45.75" customHeight="1" x14ac:dyDescent="0.15">
      <c r="B58" s="135"/>
      <c r="C58" s="1257" t="s">
        <v>623</v>
      </c>
      <c r="D58" s="1258"/>
      <c r="E58" s="1259"/>
      <c r="F58" s="136">
        <v>3288</v>
      </c>
      <c r="G58" s="136">
        <v>3288</v>
      </c>
      <c r="H58" s="137">
        <v>3318</v>
      </c>
    </row>
    <row r="59" spans="2:8" ht="45.75" customHeight="1" x14ac:dyDescent="0.15">
      <c r="B59" s="135"/>
      <c r="C59" s="1257" t="s">
        <v>624</v>
      </c>
      <c r="D59" s="1258"/>
      <c r="E59" s="1259"/>
      <c r="F59" s="136">
        <v>1777</v>
      </c>
      <c r="G59" s="136">
        <v>1720</v>
      </c>
      <c r="H59" s="137">
        <v>1719</v>
      </c>
    </row>
    <row r="60" spans="2:8" ht="45.75" customHeight="1" x14ac:dyDescent="0.15">
      <c r="B60" s="135"/>
      <c r="C60" s="1257" t="s">
        <v>625</v>
      </c>
      <c r="D60" s="1258"/>
      <c r="E60" s="1259"/>
      <c r="F60" s="136">
        <v>1428</v>
      </c>
      <c r="G60" s="136">
        <v>1428</v>
      </c>
      <c r="H60" s="137">
        <v>1443</v>
      </c>
    </row>
    <row r="61" spans="2:8" ht="45.75" customHeight="1" x14ac:dyDescent="0.15">
      <c r="B61" s="135"/>
      <c r="C61" s="1257" t="s">
        <v>626</v>
      </c>
      <c r="D61" s="1258"/>
      <c r="E61" s="1259"/>
      <c r="F61" s="136">
        <v>1455</v>
      </c>
      <c r="G61" s="136">
        <v>1153</v>
      </c>
      <c r="H61" s="137">
        <v>1361</v>
      </c>
    </row>
    <row r="62" spans="2:8" ht="45.75" customHeight="1" thickBot="1" x14ac:dyDescent="0.2">
      <c r="B62" s="138"/>
      <c r="C62" s="1260" t="s">
        <v>627</v>
      </c>
      <c r="D62" s="1261"/>
      <c r="E62" s="1262"/>
      <c r="F62" s="139">
        <v>490</v>
      </c>
      <c r="G62" s="139">
        <v>643</v>
      </c>
      <c r="H62" s="140">
        <v>454</v>
      </c>
    </row>
    <row r="63" spans="2:8" ht="52.5" customHeight="1" thickBot="1" x14ac:dyDescent="0.2">
      <c r="B63" s="141"/>
      <c r="C63" s="1263" t="s">
        <v>51</v>
      </c>
      <c r="D63" s="1263"/>
      <c r="E63" s="1264"/>
      <c r="F63" s="142">
        <v>16885</v>
      </c>
      <c r="G63" s="142">
        <v>16552</v>
      </c>
      <c r="H63" s="143">
        <v>16444</v>
      </c>
    </row>
    <row r="64" spans="2:8" ht="15" customHeight="1" x14ac:dyDescent="0.15"/>
  </sheetData>
  <sheetProtection algorithmName="SHA-512" hashValue="9+BFHjl/54eTS5hrEaeZEysLJmnyleQJVltotYfHeGM9YDDT09xGxueu8qq8BSE9FjA1ZCA8dNXeh0j6kSijNg==" saltValue="slNNzBW/gIr0mFDJ3sVQ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33160</v>
      </c>
      <c r="E3" s="162"/>
      <c r="F3" s="163">
        <v>54227</v>
      </c>
      <c r="G3" s="164"/>
      <c r="H3" s="165"/>
    </row>
    <row r="4" spans="1:8" x14ac:dyDescent="0.15">
      <c r="A4" s="166"/>
      <c r="B4" s="167"/>
      <c r="C4" s="168"/>
      <c r="D4" s="169">
        <v>24638</v>
      </c>
      <c r="E4" s="170"/>
      <c r="F4" s="171">
        <v>29694</v>
      </c>
      <c r="G4" s="172"/>
      <c r="H4" s="173"/>
    </row>
    <row r="5" spans="1:8" x14ac:dyDescent="0.15">
      <c r="A5" s="154" t="s">
        <v>571</v>
      </c>
      <c r="B5" s="159"/>
      <c r="C5" s="160"/>
      <c r="D5" s="161">
        <v>36883</v>
      </c>
      <c r="E5" s="162"/>
      <c r="F5" s="163">
        <v>57295</v>
      </c>
      <c r="G5" s="164"/>
      <c r="H5" s="165"/>
    </row>
    <row r="6" spans="1:8" x14ac:dyDescent="0.15">
      <c r="A6" s="166"/>
      <c r="B6" s="167"/>
      <c r="C6" s="168"/>
      <c r="D6" s="169">
        <v>28465</v>
      </c>
      <c r="E6" s="170"/>
      <c r="F6" s="171">
        <v>32771</v>
      </c>
      <c r="G6" s="172"/>
      <c r="H6" s="173"/>
    </row>
    <row r="7" spans="1:8" x14ac:dyDescent="0.15">
      <c r="A7" s="154" t="s">
        <v>572</v>
      </c>
      <c r="B7" s="159"/>
      <c r="C7" s="160"/>
      <c r="D7" s="161">
        <v>77550</v>
      </c>
      <c r="E7" s="162"/>
      <c r="F7" s="163">
        <v>54110</v>
      </c>
      <c r="G7" s="164"/>
      <c r="H7" s="165"/>
    </row>
    <row r="8" spans="1:8" x14ac:dyDescent="0.15">
      <c r="A8" s="166"/>
      <c r="B8" s="167"/>
      <c r="C8" s="168"/>
      <c r="D8" s="169">
        <v>63944</v>
      </c>
      <c r="E8" s="170"/>
      <c r="F8" s="171">
        <v>30620</v>
      </c>
      <c r="G8" s="172"/>
      <c r="H8" s="173"/>
    </row>
    <row r="9" spans="1:8" x14ac:dyDescent="0.15">
      <c r="A9" s="154" t="s">
        <v>573</v>
      </c>
      <c r="B9" s="159"/>
      <c r="C9" s="160"/>
      <c r="D9" s="161">
        <v>103140</v>
      </c>
      <c r="E9" s="162"/>
      <c r="F9" s="163">
        <v>54684</v>
      </c>
      <c r="G9" s="164"/>
      <c r="H9" s="165"/>
    </row>
    <row r="10" spans="1:8" x14ac:dyDescent="0.15">
      <c r="A10" s="166"/>
      <c r="B10" s="167"/>
      <c r="C10" s="168"/>
      <c r="D10" s="169">
        <v>73623</v>
      </c>
      <c r="E10" s="170"/>
      <c r="F10" s="171">
        <v>32829</v>
      </c>
      <c r="G10" s="172"/>
      <c r="H10" s="173"/>
    </row>
    <row r="11" spans="1:8" x14ac:dyDescent="0.15">
      <c r="A11" s="154" t="s">
        <v>574</v>
      </c>
      <c r="B11" s="159"/>
      <c r="C11" s="160"/>
      <c r="D11" s="161">
        <v>38095</v>
      </c>
      <c r="E11" s="162"/>
      <c r="F11" s="163">
        <v>62383</v>
      </c>
      <c r="G11" s="164"/>
      <c r="H11" s="165"/>
    </row>
    <row r="12" spans="1:8" x14ac:dyDescent="0.15">
      <c r="A12" s="166"/>
      <c r="B12" s="167"/>
      <c r="C12" s="174"/>
      <c r="D12" s="169">
        <v>31563</v>
      </c>
      <c r="E12" s="170"/>
      <c r="F12" s="171">
        <v>35325</v>
      </c>
      <c r="G12" s="172"/>
      <c r="H12" s="173"/>
    </row>
    <row r="13" spans="1:8" x14ac:dyDescent="0.15">
      <c r="A13" s="154"/>
      <c r="B13" s="159"/>
      <c r="C13" s="175"/>
      <c r="D13" s="176">
        <v>57766</v>
      </c>
      <c r="E13" s="177"/>
      <c r="F13" s="178">
        <v>56540</v>
      </c>
      <c r="G13" s="179"/>
      <c r="H13" s="165"/>
    </row>
    <row r="14" spans="1:8" x14ac:dyDescent="0.15">
      <c r="A14" s="166"/>
      <c r="B14" s="167"/>
      <c r="C14" s="168"/>
      <c r="D14" s="169">
        <v>44447</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5.83</v>
      </c>
      <c r="C19" s="180">
        <f>ROUND(VALUE(SUBSTITUTE(実質収支比率等に係る経年分析!G$48,"▲","-")),2)</f>
        <v>4.46</v>
      </c>
      <c r="D19" s="180">
        <f>ROUND(VALUE(SUBSTITUTE(実質収支比率等に係る経年分析!H$48,"▲","-")),2)</f>
        <v>4.82</v>
      </c>
      <c r="E19" s="180">
        <f>ROUND(VALUE(SUBSTITUTE(実質収支比率等に係る経年分析!I$48,"▲","-")),2)</f>
        <v>5.8</v>
      </c>
      <c r="F19" s="180">
        <f>ROUND(VALUE(SUBSTITUTE(実質収支比率等に係る経年分析!J$48,"▲","-")),2)</f>
        <v>6.43</v>
      </c>
    </row>
    <row r="20" spans="1:11" x14ac:dyDescent="0.15">
      <c r="A20" s="180" t="s">
        <v>55</v>
      </c>
      <c r="B20" s="180">
        <f>ROUND(VALUE(SUBSTITUTE(実質収支比率等に係る経年分析!F$47,"▲","-")),2)</f>
        <v>44.09</v>
      </c>
      <c r="C20" s="180">
        <f>ROUND(VALUE(SUBSTITUTE(実質収支比率等に係る経年分析!G$47,"▲","-")),2)</f>
        <v>48.43</v>
      </c>
      <c r="D20" s="180">
        <f>ROUND(VALUE(SUBSTITUTE(実質収支比率等に係る経年分析!H$47,"▲","-")),2)</f>
        <v>48.81</v>
      </c>
      <c r="E20" s="180">
        <f>ROUND(VALUE(SUBSTITUTE(実質収支比率等に係る経年分析!I$47,"▲","-")),2)</f>
        <v>48.54</v>
      </c>
      <c r="F20" s="180">
        <f>ROUND(VALUE(SUBSTITUTE(実質収支比率等に係る経年分析!J$47,"▲","-")),2)</f>
        <v>46.65</v>
      </c>
    </row>
    <row r="21" spans="1:11" x14ac:dyDescent="0.15">
      <c r="A21" s="180" t="s">
        <v>56</v>
      </c>
      <c r="B21" s="180">
        <f>IF(ISNUMBER(VALUE(SUBSTITUTE(実質収支比率等に係る経年分析!F$49,"▲","-"))),ROUND(VALUE(SUBSTITUTE(実質収支比率等に係る経年分析!F$49,"▲","-")),2),NA())</f>
        <v>3.99</v>
      </c>
      <c r="C21" s="180">
        <f>IF(ISNUMBER(VALUE(SUBSTITUTE(実質収支比率等に係る経年分析!G$49,"▲","-"))),ROUND(VALUE(SUBSTITUTE(実質収支比率等に係る経年分析!G$49,"▲","-")),2),NA())</f>
        <v>1.94</v>
      </c>
      <c r="D21" s="180">
        <f>IF(ISNUMBER(VALUE(SUBSTITUTE(実質収支比率等に係る経年分析!H$49,"▲","-"))),ROUND(VALUE(SUBSTITUTE(実質収支比率等に係る経年分析!H$49,"▲","-")),2),NA())</f>
        <v>-0.64</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6.89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共通商品券発行事業特別会計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建設残土処分場事業特別会計</v>
      </c>
      <c r="B32" s="181">
        <f>IF(ROUND(VALUE(SUBSTITUTE(連結実質赤字比率に係る赤字・黒字の構成分析!F$38,"▲", "-")), 2) &lt; 0, ABS(ROUND(VALUE(SUBSTITUTE(連結実質赤字比率に係る赤字・黒字の構成分析!F$38,"▲", "-")), 2)), NA())</f>
        <v>0.41</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0.09</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2.2400000000000002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4.4000000000000004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4.3899999999999997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3468</v>
      </c>
      <c r="E42" s="182"/>
      <c r="F42" s="182"/>
      <c r="G42" s="182">
        <f>'実質公債費比率（分子）の構造'!L$52</f>
        <v>3358</v>
      </c>
      <c r="H42" s="182"/>
      <c r="I42" s="182"/>
      <c r="J42" s="182">
        <f>'実質公債費比率（分子）の構造'!M$52</f>
        <v>3179</v>
      </c>
      <c r="K42" s="182"/>
      <c r="L42" s="182"/>
      <c r="M42" s="182">
        <f>'実質公債費比率（分子）の構造'!N$52</f>
        <v>3245</v>
      </c>
      <c r="N42" s="182"/>
      <c r="O42" s="182"/>
      <c r="P42" s="182">
        <f>'実質公債費比率（分子）の構造'!O$52</f>
        <v>3316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6</v>
      </c>
      <c r="F44" s="182"/>
      <c r="G44" s="182"/>
      <c r="H44" s="182">
        <f>'実質公債費比率（分子）の構造'!M$50</f>
        <v>6</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231</v>
      </c>
      <c r="C45" s="182"/>
      <c r="D45" s="182"/>
      <c r="E45" s="182">
        <f>'実質公債費比率（分子）の構造'!L$49</f>
        <v>250</v>
      </c>
      <c r="F45" s="182"/>
      <c r="G45" s="182"/>
      <c r="H45" s="182">
        <f>'実質公債費比率（分子）の構造'!M$49</f>
        <v>78</v>
      </c>
      <c r="I45" s="182"/>
      <c r="J45" s="182"/>
      <c r="K45" s="182">
        <f>'実質公債費比率（分子）の構造'!N$49</f>
        <v>79</v>
      </c>
      <c r="L45" s="182"/>
      <c r="M45" s="182"/>
      <c r="N45" s="182">
        <f>'実質公債費比率（分子）の構造'!O$49</f>
        <v>71</v>
      </c>
      <c r="O45" s="182"/>
      <c r="P45" s="182"/>
    </row>
    <row r="46" spans="1:16" x14ac:dyDescent="0.15">
      <c r="A46" s="182" t="s">
        <v>67</v>
      </c>
      <c r="B46" s="182">
        <f>'実質公債費比率（分子）の構造'!K$48</f>
        <v>1410</v>
      </c>
      <c r="C46" s="182"/>
      <c r="D46" s="182"/>
      <c r="E46" s="182">
        <f>'実質公債費比率（分子）の構造'!L$48</f>
        <v>1543</v>
      </c>
      <c r="F46" s="182"/>
      <c r="G46" s="182"/>
      <c r="H46" s="182">
        <f>'実質公債費比率（分子）の構造'!M$48</f>
        <v>1438</v>
      </c>
      <c r="I46" s="182"/>
      <c r="J46" s="182"/>
      <c r="K46" s="182">
        <f>'実質公債費比率（分子）の構造'!N$48</f>
        <v>1431</v>
      </c>
      <c r="L46" s="182"/>
      <c r="M46" s="182"/>
      <c r="N46" s="182">
        <f>'実質公債費比率（分子）の構造'!O$48</f>
        <v>1400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3363</v>
      </c>
      <c r="C49" s="182"/>
      <c r="D49" s="182"/>
      <c r="E49" s="182">
        <f>'実質公債費比率（分子）の構造'!L$45</f>
        <v>3148</v>
      </c>
      <c r="F49" s="182"/>
      <c r="G49" s="182"/>
      <c r="H49" s="182">
        <f>'実質公債費比率（分子）の構造'!M$45</f>
        <v>3169</v>
      </c>
      <c r="I49" s="182"/>
      <c r="J49" s="182"/>
      <c r="K49" s="182">
        <f>'実質公債費比率（分子）の構造'!N$45</f>
        <v>3387</v>
      </c>
      <c r="L49" s="182"/>
      <c r="M49" s="182"/>
      <c r="N49" s="182">
        <f>'実質公債費比率（分子）の構造'!O$45</f>
        <v>3574</v>
      </c>
      <c r="O49" s="182"/>
      <c r="P49" s="182"/>
    </row>
    <row r="50" spans="1:16" x14ac:dyDescent="0.15">
      <c r="A50" s="182" t="s">
        <v>71</v>
      </c>
      <c r="B50" s="182" t="e">
        <f>NA()</f>
        <v>#N/A</v>
      </c>
      <c r="C50" s="182">
        <f>IF(ISNUMBER('実質公債費比率（分子）の構造'!K$53),'実質公債費比率（分子）の構造'!K$53,NA())</f>
        <v>1541</v>
      </c>
      <c r="D50" s="182" t="e">
        <f>NA()</f>
        <v>#N/A</v>
      </c>
      <c r="E50" s="182" t="e">
        <f>NA()</f>
        <v>#N/A</v>
      </c>
      <c r="F50" s="182">
        <f>IF(ISNUMBER('実質公債費比率（分子）の構造'!L$53),'実質公債費比率（分子）の構造'!L$53,NA())</f>
        <v>1589</v>
      </c>
      <c r="G50" s="182" t="e">
        <f>NA()</f>
        <v>#N/A</v>
      </c>
      <c r="H50" s="182" t="e">
        <f>NA()</f>
        <v>#N/A</v>
      </c>
      <c r="I50" s="182">
        <f>IF(ISNUMBER('実質公債費比率（分子）の構造'!M$53),'実質公債費比率（分子）の構造'!M$53,NA())</f>
        <v>1512</v>
      </c>
      <c r="J50" s="182" t="e">
        <f>NA()</f>
        <v>#N/A</v>
      </c>
      <c r="K50" s="182" t="e">
        <f>NA()</f>
        <v>#N/A</v>
      </c>
      <c r="L50" s="182">
        <f>IF(ISNUMBER('実質公債費比率（分子）の構造'!N$53),'実質公債費比率（分子）の構造'!N$53,NA())</f>
        <v>1659</v>
      </c>
      <c r="M50" s="182" t="e">
        <f>NA()</f>
        <v>#N/A</v>
      </c>
      <c r="N50" s="182" t="e">
        <f>NA()</f>
        <v>#N/A</v>
      </c>
      <c r="O50" s="182">
        <f>IF(ISNUMBER('実質公債費比率（分子）の構造'!O$53),'実質公債費比率（分子）の構造'!O$53,NA())</f>
        <v>1736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30965</v>
      </c>
      <c r="E56" s="181"/>
      <c r="F56" s="181"/>
      <c r="G56" s="181">
        <f>'将来負担比率（分子）の構造'!J$52</f>
        <v>30539</v>
      </c>
      <c r="H56" s="181"/>
      <c r="I56" s="181"/>
      <c r="J56" s="181">
        <f>'将来負担比率（分子）の構造'!K$52</f>
        <v>30928</v>
      </c>
      <c r="K56" s="181"/>
      <c r="L56" s="181"/>
      <c r="M56" s="181">
        <f>'将来負担比率（分子）の構造'!L$52</f>
        <v>30580</v>
      </c>
      <c r="N56" s="181"/>
      <c r="O56" s="181"/>
      <c r="P56" s="181">
        <f>'将来負担比率（分子）の構造'!M$52</f>
        <v>29407</v>
      </c>
    </row>
    <row r="57" spans="1:16" x14ac:dyDescent="0.15">
      <c r="A57" s="181" t="s">
        <v>42</v>
      </c>
      <c r="B57" s="181"/>
      <c r="C57" s="181"/>
      <c r="D57" s="181">
        <f>'将来負担比率（分子）の構造'!I$51</f>
        <v>625</v>
      </c>
      <c r="E57" s="181"/>
      <c r="F57" s="181"/>
      <c r="G57" s="181">
        <f>'将来負担比率（分子）の構造'!J$51</f>
        <v>473</v>
      </c>
      <c r="H57" s="181"/>
      <c r="I57" s="181"/>
      <c r="J57" s="181">
        <f>'将来負担比率（分子）の構造'!K$51</f>
        <v>382</v>
      </c>
      <c r="K57" s="181"/>
      <c r="L57" s="181"/>
      <c r="M57" s="181">
        <f>'将来負担比率（分子）の構造'!L$51</f>
        <v>305</v>
      </c>
      <c r="N57" s="181"/>
      <c r="O57" s="181"/>
      <c r="P57" s="181">
        <f>'将来負担比率（分子）の構造'!M$51</f>
        <v>259</v>
      </c>
    </row>
    <row r="58" spans="1:16" x14ac:dyDescent="0.15">
      <c r="A58" s="181" t="s">
        <v>41</v>
      </c>
      <c r="B58" s="181"/>
      <c r="C58" s="181"/>
      <c r="D58" s="181">
        <f>'将来負担比率（分子）の構造'!I$50</f>
        <v>12938</v>
      </c>
      <c r="E58" s="181"/>
      <c r="F58" s="181"/>
      <c r="G58" s="181">
        <f>'将来負担比率（分子）の構造'!J$50</f>
        <v>13915</v>
      </c>
      <c r="H58" s="181"/>
      <c r="I58" s="181"/>
      <c r="J58" s="181">
        <f>'将来負担比率（分子）の構造'!K$50</f>
        <v>14309</v>
      </c>
      <c r="K58" s="181"/>
      <c r="L58" s="181"/>
      <c r="M58" s="181">
        <f>'将来負担比率（分子）の構造'!L$50</f>
        <v>14054</v>
      </c>
      <c r="N58" s="181"/>
      <c r="O58" s="181"/>
      <c r="P58" s="181">
        <f>'将来負担比率（分子）の構造'!M$50</f>
        <v>13988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2543</v>
      </c>
      <c r="C62" s="181"/>
      <c r="D62" s="181"/>
      <c r="E62" s="181">
        <f>'将来負担比率（分子）の構造'!J$45</f>
        <v>2368</v>
      </c>
      <c r="F62" s="181"/>
      <c r="G62" s="181"/>
      <c r="H62" s="181">
        <f>'将来負担比率（分子）の構造'!K$45</f>
        <v>2213</v>
      </c>
      <c r="I62" s="181"/>
      <c r="J62" s="181"/>
      <c r="K62" s="181">
        <f>'将来負担比率（分子）の構造'!L$45</f>
        <v>1969</v>
      </c>
      <c r="L62" s="181"/>
      <c r="M62" s="181"/>
      <c r="N62" s="181">
        <f>'将来負担比率（分子）の構造'!M$45</f>
        <v>1940</v>
      </c>
      <c r="O62" s="181"/>
      <c r="P62" s="181"/>
    </row>
    <row r="63" spans="1:16" x14ac:dyDescent="0.15">
      <c r="A63" s="181" t="s">
        <v>34</v>
      </c>
      <c r="B63" s="181">
        <f>'将来負担比率（分子）の構造'!I$44</f>
        <v>767</v>
      </c>
      <c r="C63" s="181"/>
      <c r="D63" s="181"/>
      <c r="E63" s="181">
        <f>'将来負担比率（分子）の構造'!J$44</f>
        <v>507</v>
      </c>
      <c r="F63" s="181"/>
      <c r="G63" s="181"/>
      <c r="H63" s="181">
        <f>'将来負担比率（分子）の構造'!K$44</f>
        <v>447</v>
      </c>
      <c r="I63" s="181"/>
      <c r="J63" s="181"/>
      <c r="K63" s="181">
        <f>'将来負担比率（分子）の構造'!L$44</f>
        <v>502</v>
      </c>
      <c r="L63" s="181"/>
      <c r="M63" s="181"/>
      <c r="N63" s="181">
        <f>'将来負担比率（分子）の構造'!M$44</f>
        <v>572</v>
      </c>
      <c r="O63" s="181"/>
      <c r="P63" s="181"/>
    </row>
    <row r="64" spans="1:16" x14ac:dyDescent="0.15">
      <c r="A64" s="181" t="s">
        <v>33</v>
      </c>
      <c r="B64" s="181">
        <f>'将来負担比率（分子）の構造'!I$43</f>
        <v>12976</v>
      </c>
      <c r="C64" s="181"/>
      <c r="D64" s="181"/>
      <c r="E64" s="181">
        <f>'将来負担比率（分子）の構造'!J$43</f>
        <v>12410</v>
      </c>
      <c r="F64" s="181"/>
      <c r="G64" s="181"/>
      <c r="H64" s="181">
        <f>'将来負担比率（分子）の構造'!K$43</f>
        <v>12273</v>
      </c>
      <c r="I64" s="181"/>
      <c r="J64" s="181"/>
      <c r="K64" s="181">
        <f>'将来負担比率（分子）の構造'!L$43</f>
        <v>11962</v>
      </c>
      <c r="L64" s="181"/>
      <c r="M64" s="181"/>
      <c r="N64" s="181">
        <f>'将来負担比率（分子）の構造'!M$43</f>
        <v>11389</v>
      </c>
      <c r="O64" s="181"/>
      <c r="P64" s="181"/>
    </row>
    <row r="65" spans="1:16" x14ac:dyDescent="0.15">
      <c r="A65" s="181" t="s">
        <v>32</v>
      </c>
      <c r="B65" s="181">
        <f>'将来負担比率（分子）の構造'!I$42</f>
        <v>700</v>
      </c>
      <c r="C65" s="181"/>
      <c r="D65" s="181"/>
      <c r="E65" s="181">
        <f>'将来負担比率（分子）の構造'!J$42</f>
        <v>697</v>
      </c>
      <c r="F65" s="181"/>
      <c r="G65" s="181"/>
      <c r="H65" s="181">
        <f>'将来負担比率（分子）の構造'!K$42</f>
        <v>593</v>
      </c>
      <c r="I65" s="181"/>
      <c r="J65" s="181"/>
      <c r="K65" s="181">
        <f>'将来負担比率（分子）の構造'!L$42</f>
        <v>534</v>
      </c>
      <c r="L65" s="181"/>
      <c r="M65" s="181"/>
      <c r="N65" s="181">
        <f>'将来負担比率（分子）の構造'!M$42</f>
        <v>528</v>
      </c>
      <c r="O65" s="181"/>
      <c r="P65" s="181"/>
    </row>
    <row r="66" spans="1:16" x14ac:dyDescent="0.15">
      <c r="A66" s="181" t="s">
        <v>31</v>
      </c>
      <c r="B66" s="181">
        <f>'将来負担比率（分子）の構造'!I$41</f>
        <v>24367</v>
      </c>
      <c r="C66" s="181"/>
      <c r="D66" s="181"/>
      <c r="E66" s="181">
        <f>'将来負担比率（分子）の構造'!J$41</f>
        <v>23789</v>
      </c>
      <c r="F66" s="181"/>
      <c r="G66" s="181"/>
      <c r="H66" s="181">
        <f>'将来負担比率（分子）の構造'!K$41</f>
        <v>24965</v>
      </c>
      <c r="I66" s="181"/>
      <c r="J66" s="181"/>
      <c r="K66" s="181">
        <f>'将来負担比率（分子）の構造'!L$41</f>
        <v>26148</v>
      </c>
      <c r="L66" s="181"/>
      <c r="M66" s="181"/>
      <c r="N66" s="181">
        <f>'将来負担比率（分子）の構造'!M$41</f>
        <v>24468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7404</v>
      </c>
      <c r="C72" s="185">
        <f>基金残高に係る経年分析!G55</f>
        <v>7303</v>
      </c>
      <c r="D72" s="185">
        <f>基金残高に係る経年分析!H55</f>
        <v>7031</v>
      </c>
    </row>
    <row r="73" spans="1:16" x14ac:dyDescent="0.15">
      <c r="A73" s="184" t="s">
        <v>78</v>
      </c>
      <c r="B73" s="185">
        <f>基金残高に係る経年分析!F56</f>
        <v>34</v>
      </c>
      <c r="C73" s="185">
        <f>基金残高に係る経年分析!G56</f>
        <v>35</v>
      </c>
      <c r="D73" s="185">
        <f>基金残高に係る経年分析!H56</f>
        <v>35</v>
      </c>
    </row>
    <row r="74" spans="1:16" x14ac:dyDescent="0.15">
      <c r="A74" s="184" t="s">
        <v>79</v>
      </c>
      <c r="B74" s="185">
        <f>基金残高に係る経年分析!F57</f>
        <v>9447</v>
      </c>
      <c r="C74" s="185">
        <f>基金残高に係る経年分析!G57</f>
        <v>9215</v>
      </c>
      <c r="D74" s="185">
        <f>基金残高に係る経年分析!H57</f>
        <v>9378</v>
      </c>
    </row>
  </sheetData>
  <sheetProtection algorithmName="SHA-512" hashValue="kS+AiLSCOdcntOx8A/5JNgjGZ2xBjpXBO4YkPOOTxAP5byGeRbO8/+Z+wmimEXDr9F62vXEK1ed3UkzDURJRsA==" saltValue="9opeZEss6Q0Mqhd+zRF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W36" sqref="DW36:EC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5534926</v>
      </c>
      <c r="S5" s="696"/>
      <c r="T5" s="696"/>
      <c r="U5" s="696"/>
      <c r="V5" s="696"/>
      <c r="W5" s="696"/>
      <c r="X5" s="696"/>
      <c r="Y5" s="739"/>
      <c r="Z5" s="757">
        <v>22.1</v>
      </c>
      <c r="AA5" s="757"/>
      <c r="AB5" s="757"/>
      <c r="AC5" s="757"/>
      <c r="AD5" s="758">
        <v>5534926</v>
      </c>
      <c r="AE5" s="758"/>
      <c r="AF5" s="758"/>
      <c r="AG5" s="758"/>
      <c r="AH5" s="758"/>
      <c r="AI5" s="758"/>
      <c r="AJ5" s="758"/>
      <c r="AK5" s="758"/>
      <c r="AL5" s="740">
        <v>37.299999999999997</v>
      </c>
      <c r="AM5" s="711"/>
      <c r="AN5" s="711"/>
      <c r="AO5" s="741"/>
      <c r="AP5" s="706" t="s">
        <v>226</v>
      </c>
      <c r="AQ5" s="707"/>
      <c r="AR5" s="707"/>
      <c r="AS5" s="707"/>
      <c r="AT5" s="707"/>
      <c r="AU5" s="707"/>
      <c r="AV5" s="707"/>
      <c r="AW5" s="707"/>
      <c r="AX5" s="707"/>
      <c r="AY5" s="707"/>
      <c r="AZ5" s="707"/>
      <c r="BA5" s="707"/>
      <c r="BB5" s="707"/>
      <c r="BC5" s="707"/>
      <c r="BD5" s="707"/>
      <c r="BE5" s="707"/>
      <c r="BF5" s="708"/>
      <c r="BG5" s="640">
        <v>5534926</v>
      </c>
      <c r="BH5" s="641"/>
      <c r="BI5" s="641"/>
      <c r="BJ5" s="641"/>
      <c r="BK5" s="641"/>
      <c r="BL5" s="641"/>
      <c r="BM5" s="641"/>
      <c r="BN5" s="642"/>
      <c r="BO5" s="677">
        <v>100</v>
      </c>
      <c r="BP5" s="677"/>
      <c r="BQ5" s="677"/>
      <c r="BR5" s="677"/>
      <c r="BS5" s="678">
        <v>120055</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226576</v>
      </c>
      <c r="S6" s="641"/>
      <c r="T6" s="641"/>
      <c r="U6" s="641"/>
      <c r="V6" s="641"/>
      <c r="W6" s="641"/>
      <c r="X6" s="641"/>
      <c r="Y6" s="642"/>
      <c r="Z6" s="677">
        <v>0.9</v>
      </c>
      <c r="AA6" s="677"/>
      <c r="AB6" s="677"/>
      <c r="AC6" s="677"/>
      <c r="AD6" s="678">
        <v>226576</v>
      </c>
      <c r="AE6" s="678"/>
      <c r="AF6" s="678"/>
      <c r="AG6" s="678"/>
      <c r="AH6" s="678"/>
      <c r="AI6" s="678"/>
      <c r="AJ6" s="678"/>
      <c r="AK6" s="678"/>
      <c r="AL6" s="643">
        <v>1.5</v>
      </c>
      <c r="AM6" s="644"/>
      <c r="AN6" s="644"/>
      <c r="AO6" s="679"/>
      <c r="AP6" s="637" t="s">
        <v>231</v>
      </c>
      <c r="AQ6" s="638"/>
      <c r="AR6" s="638"/>
      <c r="AS6" s="638"/>
      <c r="AT6" s="638"/>
      <c r="AU6" s="638"/>
      <c r="AV6" s="638"/>
      <c r="AW6" s="638"/>
      <c r="AX6" s="638"/>
      <c r="AY6" s="638"/>
      <c r="AZ6" s="638"/>
      <c r="BA6" s="638"/>
      <c r="BB6" s="638"/>
      <c r="BC6" s="638"/>
      <c r="BD6" s="638"/>
      <c r="BE6" s="638"/>
      <c r="BF6" s="639"/>
      <c r="BG6" s="640">
        <v>5534926</v>
      </c>
      <c r="BH6" s="641"/>
      <c r="BI6" s="641"/>
      <c r="BJ6" s="641"/>
      <c r="BK6" s="641"/>
      <c r="BL6" s="641"/>
      <c r="BM6" s="641"/>
      <c r="BN6" s="642"/>
      <c r="BO6" s="677">
        <v>100</v>
      </c>
      <c r="BP6" s="677"/>
      <c r="BQ6" s="677"/>
      <c r="BR6" s="677"/>
      <c r="BS6" s="678">
        <v>120055</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226505</v>
      </c>
      <c r="CS6" s="641"/>
      <c r="CT6" s="641"/>
      <c r="CU6" s="641"/>
      <c r="CV6" s="641"/>
      <c r="CW6" s="641"/>
      <c r="CX6" s="641"/>
      <c r="CY6" s="642"/>
      <c r="CZ6" s="740">
        <v>0.9</v>
      </c>
      <c r="DA6" s="711"/>
      <c r="DB6" s="711"/>
      <c r="DC6" s="743"/>
      <c r="DD6" s="646" t="s">
        <v>146</v>
      </c>
      <c r="DE6" s="641"/>
      <c r="DF6" s="641"/>
      <c r="DG6" s="641"/>
      <c r="DH6" s="641"/>
      <c r="DI6" s="641"/>
      <c r="DJ6" s="641"/>
      <c r="DK6" s="641"/>
      <c r="DL6" s="641"/>
      <c r="DM6" s="641"/>
      <c r="DN6" s="641"/>
      <c r="DO6" s="641"/>
      <c r="DP6" s="642"/>
      <c r="DQ6" s="646">
        <v>226505</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7826</v>
      </c>
      <c r="S7" s="641"/>
      <c r="T7" s="641"/>
      <c r="U7" s="641"/>
      <c r="V7" s="641"/>
      <c r="W7" s="641"/>
      <c r="X7" s="641"/>
      <c r="Y7" s="642"/>
      <c r="Z7" s="677">
        <v>0</v>
      </c>
      <c r="AA7" s="677"/>
      <c r="AB7" s="677"/>
      <c r="AC7" s="677"/>
      <c r="AD7" s="678">
        <v>7826</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2608230</v>
      </c>
      <c r="BH7" s="641"/>
      <c r="BI7" s="641"/>
      <c r="BJ7" s="641"/>
      <c r="BK7" s="641"/>
      <c r="BL7" s="641"/>
      <c r="BM7" s="641"/>
      <c r="BN7" s="642"/>
      <c r="BO7" s="677">
        <v>47.1</v>
      </c>
      <c r="BP7" s="677"/>
      <c r="BQ7" s="677"/>
      <c r="BR7" s="677"/>
      <c r="BS7" s="678">
        <v>120055</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3456767</v>
      </c>
      <c r="CS7" s="641"/>
      <c r="CT7" s="641"/>
      <c r="CU7" s="641"/>
      <c r="CV7" s="641"/>
      <c r="CW7" s="641"/>
      <c r="CX7" s="641"/>
      <c r="CY7" s="642"/>
      <c r="CZ7" s="677">
        <v>14.4</v>
      </c>
      <c r="DA7" s="677"/>
      <c r="DB7" s="677"/>
      <c r="DC7" s="677"/>
      <c r="DD7" s="646">
        <v>738982</v>
      </c>
      <c r="DE7" s="641"/>
      <c r="DF7" s="641"/>
      <c r="DG7" s="641"/>
      <c r="DH7" s="641"/>
      <c r="DI7" s="641"/>
      <c r="DJ7" s="641"/>
      <c r="DK7" s="641"/>
      <c r="DL7" s="641"/>
      <c r="DM7" s="641"/>
      <c r="DN7" s="641"/>
      <c r="DO7" s="641"/>
      <c r="DP7" s="642"/>
      <c r="DQ7" s="646">
        <v>2544222</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33812</v>
      </c>
      <c r="S8" s="641"/>
      <c r="T8" s="641"/>
      <c r="U8" s="641"/>
      <c r="V8" s="641"/>
      <c r="W8" s="641"/>
      <c r="X8" s="641"/>
      <c r="Y8" s="642"/>
      <c r="Z8" s="677">
        <v>0.1</v>
      </c>
      <c r="AA8" s="677"/>
      <c r="AB8" s="677"/>
      <c r="AC8" s="677"/>
      <c r="AD8" s="678">
        <v>33812</v>
      </c>
      <c r="AE8" s="678"/>
      <c r="AF8" s="678"/>
      <c r="AG8" s="678"/>
      <c r="AH8" s="678"/>
      <c r="AI8" s="678"/>
      <c r="AJ8" s="678"/>
      <c r="AK8" s="678"/>
      <c r="AL8" s="643">
        <v>0.2</v>
      </c>
      <c r="AM8" s="644"/>
      <c r="AN8" s="644"/>
      <c r="AO8" s="679"/>
      <c r="AP8" s="637" t="s">
        <v>237</v>
      </c>
      <c r="AQ8" s="638"/>
      <c r="AR8" s="638"/>
      <c r="AS8" s="638"/>
      <c r="AT8" s="638"/>
      <c r="AU8" s="638"/>
      <c r="AV8" s="638"/>
      <c r="AW8" s="638"/>
      <c r="AX8" s="638"/>
      <c r="AY8" s="638"/>
      <c r="AZ8" s="638"/>
      <c r="BA8" s="638"/>
      <c r="BB8" s="638"/>
      <c r="BC8" s="638"/>
      <c r="BD8" s="638"/>
      <c r="BE8" s="638"/>
      <c r="BF8" s="639"/>
      <c r="BG8" s="640">
        <v>84167</v>
      </c>
      <c r="BH8" s="641"/>
      <c r="BI8" s="641"/>
      <c r="BJ8" s="641"/>
      <c r="BK8" s="641"/>
      <c r="BL8" s="641"/>
      <c r="BM8" s="641"/>
      <c r="BN8" s="642"/>
      <c r="BO8" s="677">
        <v>1.5</v>
      </c>
      <c r="BP8" s="677"/>
      <c r="BQ8" s="677"/>
      <c r="BR8" s="677"/>
      <c r="BS8" s="646" t="s">
        <v>146</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7603643</v>
      </c>
      <c r="CS8" s="641"/>
      <c r="CT8" s="641"/>
      <c r="CU8" s="641"/>
      <c r="CV8" s="641"/>
      <c r="CW8" s="641"/>
      <c r="CX8" s="641"/>
      <c r="CY8" s="642"/>
      <c r="CZ8" s="677">
        <v>31.8</v>
      </c>
      <c r="DA8" s="677"/>
      <c r="DB8" s="677"/>
      <c r="DC8" s="677"/>
      <c r="DD8" s="646">
        <v>19228</v>
      </c>
      <c r="DE8" s="641"/>
      <c r="DF8" s="641"/>
      <c r="DG8" s="641"/>
      <c r="DH8" s="641"/>
      <c r="DI8" s="641"/>
      <c r="DJ8" s="641"/>
      <c r="DK8" s="641"/>
      <c r="DL8" s="641"/>
      <c r="DM8" s="641"/>
      <c r="DN8" s="641"/>
      <c r="DO8" s="641"/>
      <c r="DP8" s="642"/>
      <c r="DQ8" s="646">
        <v>4196221</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15336</v>
      </c>
      <c r="S9" s="641"/>
      <c r="T9" s="641"/>
      <c r="U9" s="641"/>
      <c r="V9" s="641"/>
      <c r="W9" s="641"/>
      <c r="X9" s="641"/>
      <c r="Y9" s="642"/>
      <c r="Z9" s="677">
        <v>0.1</v>
      </c>
      <c r="AA9" s="677"/>
      <c r="AB9" s="677"/>
      <c r="AC9" s="677"/>
      <c r="AD9" s="678">
        <v>15336</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1898506</v>
      </c>
      <c r="BH9" s="641"/>
      <c r="BI9" s="641"/>
      <c r="BJ9" s="641"/>
      <c r="BK9" s="641"/>
      <c r="BL9" s="641"/>
      <c r="BM9" s="641"/>
      <c r="BN9" s="642"/>
      <c r="BO9" s="677">
        <v>34.299999999999997</v>
      </c>
      <c r="BP9" s="677"/>
      <c r="BQ9" s="677"/>
      <c r="BR9" s="677"/>
      <c r="BS9" s="646" t="s">
        <v>146</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1860006</v>
      </c>
      <c r="CS9" s="641"/>
      <c r="CT9" s="641"/>
      <c r="CU9" s="641"/>
      <c r="CV9" s="641"/>
      <c r="CW9" s="641"/>
      <c r="CX9" s="641"/>
      <c r="CY9" s="642"/>
      <c r="CZ9" s="677">
        <v>7.8</v>
      </c>
      <c r="DA9" s="677"/>
      <c r="DB9" s="677"/>
      <c r="DC9" s="677"/>
      <c r="DD9" s="646">
        <v>42966</v>
      </c>
      <c r="DE9" s="641"/>
      <c r="DF9" s="641"/>
      <c r="DG9" s="641"/>
      <c r="DH9" s="641"/>
      <c r="DI9" s="641"/>
      <c r="DJ9" s="641"/>
      <c r="DK9" s="641"/>
      <c r="DL9" s="641"/>
      <c r="DM9" s="641"/>
      <c r="DN9" s="641"/>
      <c r="DO9" s="641"/>
      <c r="DP9" s="642"/>
      <c r="DQ9" s="646">
        <v>1497332</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146</v>
      </c>
      <c r="S10" s="641"/>
      <c r="T10" s="641"/>
      <c r="U10" s="641"/>
      <c r="V10" s="641"/>
      <c r="W10" s="641"/>
      <c r="X10" s="641"/>
      <c r="Y10" s="642"/>
      <c r="Z10" s="677" t="s">
        <v>146</v>
      </c>
      <c r="AA10" s="677"/>
      <c r="AB10" s="677"/>
      <c r="AC10" s="677"/>
      <c r="AD10" s="678" t="s">
        <v>243</v>
      </c>
      <c r="AE10" s="678"/>
      <c r="AF10" s="678"/>
      <c r="AG10" s="678"/>
      <c r="AH10" s="678"/>
      <c r="AI10" s="678"/>
      <c r="AJ10" s="678"/>
      <c r="AK10" s="678"/>
      <c r="AL10" s="643" t="s">
        <v>146</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139879</v>
      </c>
      <c r="BH10" s="641"/>
      <c r="BI10" s="641"/>
      <c r="BJ10" s="641"/>
      <c r="BK10" s="641"/>
      <c r="BL10" s="641"/>
      <c r="BM10" s="641"/>
      <c r="BN10" s="642"/>
      <c r="BO10" s="677">
        <v>2.5</v>
      </c>
      <c r="BP10" s="677"/>
      <c r="BQ10" s="677"/>
      <c r="BR10" s="677"/>
      <c r="BS10" s="646">
        <v>23767</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60576</v>
      </c>
      <c r="CS10" s="641"/>
      <c r="CT10" s="641"/>
      <c r="CU10" s="641"/>
      <c r="CV10" s="641"/>
      <c r="CW10" s="641"/>
      <c r="CX10" s="641"/>
      <c r="CY10" s="642"/>
      <c r="CZ10" s="677">
        <v>0.3</v>
      </c>
      <c r="DA10" s="677"/>
      <c r="DB10" s="677"/>
      <c r="DC10" s="677"/>
      <c r="DD10" s="646" t="s">
        <v>243</v>
      </c>
      <c r="DE10" s="641"/>
      <c r="DF10" s="641"/>
      <c r="DG10" s="641"/>
      <c r="DH10" s="641"/>
      <c r="DI10" s="641"/>
      <c r="DJ10" s="641"/>
      <c r="DK10" s="641"/>
      <c r="DL10" s="641"/>
      <c r="DM10" s="641"/>
      <c r="DN10" s="641"/>
      <c r="DO10" s="641"/>
      <c r="DP10" s="642"/>
      <c r="DQ10" s="646">
        <v>938</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860356</v>
      </c>
      <c r="S11" s="641"/>
      <c r="T11" s="641"/>
      <c r="U11" s="641"/>
      <c r="V11" s="641"/>
      <c r="W11" s="641"/>
      <c r="X11" s="641"/>
      <c r="Y11" s="642"/>
      <c r="Z11" s="643">
        <v>3.4</v>
      </c>
      <c r="AA11" s="644"/>
      <c r="AB11" s="644"/>
      <c r="AC11" s="645"/>
      <c r="AD11" s="646">
        <v>860356</v>
      </c>
      <c r="AE11" s="641"/>
      <c r="AF11" s="641"/>
      <c r="AG11" s="641"/>
      <c r="AH11" s="641"/>
      <c r="AI11" s="641"/>
      <c r="AJ11" s="641"/>
      <c r="AK11" s="642"/>
      <c r="AL11" s="643">
        <v>5.8</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485678</v>
      </c>
      <c r="BH11" s="641"/>
      <c r="BI11" s="641"/>
      <c r="BJ11" s="641"/>
      <c r="BK11" s="641"/>
      <c r="BL11" s="641"/>
      <c r="BM11" s="641"/>
      <c r="BN11" s="642"/>
      <c r="BO11" s="677">
        <v>8.8000000000000007</v>
      </c>
      <c r="BP11" s="677"/>
      <c r="BQ11" s="677"/>
      <c r="BR11" s="677"/>
      <c r="BS11" s="646">
        <v>96288</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842998</v>
      </c>
      <c r="CS11" s="641"/>
      <c r="CT11" s="641"/>
      <c r="CU11" s="641"/>
      <c r="CV11" s="641"/>
      <c r="CW11" s="641"/>
      <c r="CX11" s="641"/>
      <c r="CY11" s="642"/>
      <c r="CZ11" s="677">
        <v>3.5</v>
      </c>
      <c r="DA11" s="677"/>
      <c r="DB11" s="677"/>
      <c r="DC11" s="677"/>
      <c r="DD11" s="646">
        <v>259846</v>
      </c>
      <c r="DE11" s="641"/>
      <c r="DF11" s="641"/>
      <c r="DG11" s="641"/>
      <c r="DH11" s="641"/>
      <c r="DI11" s="641"/>
      <c r="DJ11" s="641"/>
      <c r="DK11" s="641"/>
      <c r="DL11" s="641"/>
      <c r="DM11" s="641"/>
      <c r="DN11" s="641"/>
      <c r="DO11" s="641"/>
      <c r="DP11" s="642"/>
      <c r="DQ11" s="646">
        <v>554984</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34723</v>
      </c>
      <c r="S12" s="641"/>
      <c r="T12" s="641"/>
      <c r="U12" s="641"/>
      <c r="V12" s="641"/>
      <c r="W12" s="641"/>
      <c r="X12" s="641"/>
      <c r="Y12" s="642"/>
      <c r="Z12" s="677">
        <v>0.1</v>
      </c>
      <c r="AA12" s="677"/>
      <c r="AB12" s="677"/>
      <c r="AC12" s="677"/>
      <c r="AD12" s="678">
        <v>34723</v>
      </c>
      <c r="AE12" s="678"/>
      <c r="AF12" s="678"/>
      <c r="AG12" s="678"/>
      <c r="AH12" s="678"/>
      <c r="AI12" s="678"/>
      <c r="AJ12" s="678"/>
      <c r="AK12" s="678"/>
      <c r="AL12" s="643">
        <v>0.2</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2456882</v>
      </c>
      <c r="BH12" s="641"/>
      <c r="BI12" s="641"/>
      <c r="BJ12" s="641"/>
      <c r="BK12" s="641"/>
      <c r="BL12" s="641"/>
      <c r="BM12" s="641"/>
      <c r="BN12" s="642"/>
      <c r="BO12" s="677">
        <v>44.4</v>
      </c>
      <c r="BP12" s="677"/>
      <c r="BQ12" s="677"/>
      <c r="BR12" s="677"/>
      <c r="BS12" s="646" t="s">
        <v>146</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541981</v>
      </c>
      <c r="CS12" s="641"/>
      <c r="CT12" s="641"/>
      <c r="CU12" s="641"/>
      <c r="CV12" s="641"/>
      <c r="CW12" s="641"/>
      <c r="CX12" s="641"/>
      <c r="CY12" s="642"/>
      <c r="CZ12" s="677">
        <v>2.2999999999999998</v>
      </c>
      <c r="DA12" s="677"/>
      <c r="DB12" s="677"/>
      <c r="DC12" s="677"/>
      <c r="DD12" s="646">
        <v>95561</v>
      </c>
      <c r="DE12" s="641"/>
      <c r="DF12" s="641"/>
      <c r="DG12" s="641"/>
      <c r="DH12" s="641"/>
      <c r="DI12" s="641"/>
      <c r="DJ12" s="641"/>
      <c r="DK12" s="641"/>
      <c r="DL12" s="641"/>
      <c r="DM12" s="641"/>
      <c r="DN12" s="641"/>
      <c r="DO12" s="641"/>
      <c r="DP12" s="642"/>
      <c r="DQ12" s="646">
        <v>215298</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146</v>
      </c>
      <c r="S13" s="641"/>
      <c r="T13" s="641"/>
      <c r="U13" s="641"/>
      <c r="V13" s="641"/>
      <c r="W13" s="641"/>
      <c r="X13" s="641"/>
      <c r="Y13" s="642"/>
      <c r="Z13" s="677" t="s">
        <v>146</v>
      </c>
      <c r="AA13" s="677"/>
      <c r="AB13" s="677"/>
      <c r="AC13" s="677"/>
      <c r="AD13" s="678" t="s">
        <v>243</v>
      </c>
      <c r="AE13" s="678"/>
      <c r="AF13" s="678"/>
      <c r="AG13" s="678"/>
      <c r="AH13" s="678"/>
      <c r="AI13" s="678"/>
      <c r="AJ13" s="678"/>
      <c r="AK13" s="678"/>
      <c r="AL13" s="643" t="s">
        <v>243</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2441016</v>
      </c>
      <c r="BH13" s="641"/>
      <c r="BI13" s="641"/>
      <c r="BJ13" s="641"/>
      <c r="BK13" s="641"/>
      <c r="BL13" s="641"/>
      <c r="BM13" s="641"/>
      <c r="BN13" s="642"/>
      <c r="BO13" s="677">
        <v>44.1</v>
      </c>
      <c r="BP13" s="677"/>
      <c r="BQ13" s="677"/>
      <c r="BR13" s="677"/>
      <c r="BS13" s="646" t="s">
        <v>146</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2729308</v>
      </c>
      <c r="CS13" s="641"/>
      <c r="CT13" s="641"/>
      <c r="CU13" s="641"/>
      <c r="CV13" s="641"/>
      <c r="CW13" s="641"/>
      <c r="CX13" s="641"/>
      <c r="CY13" s="642"/>
      <c r="CZ13" s="677">
        <v>11.4</v>
      </c>
      <c r="DA13" s="677"/>
      <c r="DB13" s="677"/>
      <c r="DC13" s="677"/>
      <c r="DD13" s="646">
        <v>576033</v>
      </c>
      <c r="DE13" s="641"/>
      <c r="DF13" s="641"/>
      <c r="DG13" s="641"/>
      <c r="DH13" s="641"/>
      <c r="DI13" s="641"/>
      <c r="DJ13" s="641"/>
      <c r="DK13" s="641"/>
      <c r="DL13" s="641"/>
      <c r="DM13" s="641"/>
      <c r="DN13" s="641"/>
      <c r="DO13" s="641"/>
      <c r="DP13" s="642"/>
      <c r="DQ13" s="646">
        <v>1673661</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39553</v>
      </c>
      <c r="S14" s="641"/>
      <c r="T14" s="641"/>
      <c r="U14" s="641"/>
      <c r="V14" s="641"/>
      <c r="W14" s="641"/>
      <c r="X14" s="641"/>
      <c r="Y14" s="642"/>
      <c r="Z14" s="677">
        <v>0.2</v>
      </c>
      <c r="AA14" s="677"/>
      <c r="AB14" s="677"/>
      <c r="AC14" s="677"/>
      <c r="AD14" s="678">
        <v>39553</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181560</v>
      </c>
      <c r="BH14" s="641"/>
      <c r="BI14" s="641"/>
      <c r="BJ14" s="641"/>
      <c r="BK14" s="641"/>
      <c r="BL14" s="641"/>
      <c r="BM14" s="641"/>
      <c r="BN14" s="642"/>
      <c r="BO14" s="677">
        <v>3.3</v>
      </c>
      <c r="BP14" s="677"/>
      <c r="BQ14" s="677"/>
      <c r="BR14" s="677"/>
      <c r="BS14" s="646" t="s">
        <v>243</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826149</v>
      </c>
      <c r="CS14" s="641"/>
      <c r="CT14" s="641"/>
      <c r="CU14" s="641"/>
      <c r="CV14" s="641"/>
      <c r="CW14" s="641"/>
      <c r="CX14" s="641"/>
      <c r="CY14" s="642"/>
      <c r="CZ14" s="677">
        <v>3.5</v>
      </c>
      <c r="DA14" s="677"/>
      <c r="DB14" s="677"/>
      <c r="DC14" s="677"/>
      <c r="DD14" s="646">
        <v>54771</v>
      </c>
      <c r="DE14" s="641"/>
      <c r="DF14" s="641"/>
      <c r="DG14" s="641"/>
      <c r="DH14" s="641"/>
      <c r="DI14" s="641"/>
      <c r="DJ14" s="641"/>
      <c r="DK14" s="641"/>
      <c r="DL14" s="641"/>
      <c r="DM14" s="641"/>
      <c r="DN14" s="641"/>
      <c r="DO14" s="641"/>
      <c r="DP14" s="642"/>
      <c r="DQ14" s="646">
        <v>768399</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146</v>
      </c>
      <c r="S15" s="641"/>
      <c r="T15" s="641"/>
      <c r="U15" s="641"/>
      <c r="V15" s="641"/>
      <c r="W15" s="641"/>
      <c r="X15" s="641"/>
      <c r="Y15" s="642"/>
      <c r="Z15" s="677" t="s">
        <v>146</v>
      </c>
      <c r="AA15" s="677"/>
      <c r="AB15" s="677"/>
      <c r="AC15" s="677"/>
      <c r="AD15" s="678" t="s">
        <v>243</v>
      </c>
      <c r="AE15" s="678"/>
      <c r="AF15" s="678"/>
      <c r="AG15" s="678"/>
      <c r="AH15" s="678"/>
      <c r="AI15" s="678"/>
      <c r="AJ15" s="678"/>
      <c r="AK15" s="678"/>
      <c r="AL15" s="643" t="s">
        <v>146</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288254</v>
      </c>
      <c r="BH15" s="641"/>
      <c r="BI15" s="641"/>
      <c r="BJ15" s="641"/>
      <c r="BK15" s="641"/>
      <c r="BL15" s="641"/>
      <c r="BM15" s="641"/>
      <c r="BN15" s="642"/>
      <c r="BO15" s="677">
        <v>5.2</v>
      </c>
      <c r="BP15" s="677"/>
      <c r="BQ15" s="677"/>
      <c r="BR15" s="677"/>
      <c r="BS15" s="646" t="s">
        <v>146</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2186116</v>
      </c>
      <c r="CS15" s="641"/>
      <c r="CT15" s="641"/>
      <c r="CU15" s="641"/>
      <c r="CV15" s="641"/>
      <c r="CW15" s="641"/>
      <c r="CX15" s="641"/>
      <c r="CY15" s="642"/>
      <c r="CZ15" s="677">
        <v>9.1</v>
      </c>
      <c r="DA15" s="677"/>
      <c r="DB15" s="677"/>
      <c r="DC15" s="677"/>
      <c r="DD15" s="646">
        <v>45797</v>
      </c>
      <c r="DE15" s="641"/>
      <c r="DF15" s="641"/>
      <c r="DG15" s="641"/>
      <c r="DH15" s="641"/>
      <c r="DI15" s="641"/>
      <c r="DJ15" s="641"/>
      <c r="DK15" s="641"/>
      <c r="DL15" s="641"/>
      <c r="DM15" s="641"/>
      <c r="DN15" s="641"/>
      <c r="DO15" s="641"/>
      <c r="DP15" s="642"/>
      <c r="DQ15" s="646">
        <v>1832102</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10585</v>
      </c>
      <c r="S16" s="641"/>
      <c r="T16" s="641"/>
      <c r="U16" s="641"/>
      <c r="V16" s="641"/>
      <c r="W16" s="641"/>
      <c r="X16" s="641"/>
      <c r="Y16" s="642"/>
      <c r="Z16" s="677">
        <v>0</v>
      </c>
      <c r="AA16" s="677"/>
      <c r="AB16" s="677"/>
      <c r="AC16" s="677"/>
      <c r="AD16" s="678">
        <v>10585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146</v>
      </c>
      <c r="BH16" s="641"/>
      <c r="BI16" s="641"/>
      <c r="BJ16" s="641"/>
      <c r="BK16" s="641"/>
      <c r="BL16" s="641"/>
      <c r="BM16" s="641"/>
      <c r="BN16" s="642"/>
      <c r="BO16" s="677" t="s">
        <v>243</v>
      </c>
      <c r="BP16" s="677"/>
      <c r="BQ16" s="677"/>
      <c r="BR16" s="677"/>
      <c r="BS16" s="646" t="s">
        <v>147</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24114</v>
      </c>
      <c r="CS16" s="641"/>
      <c r="CT16" s="641"/>
      <c r="CU16" s="641"/>
      <c r="CV16" s="641"/>
      <c r="CW16" s="641"/>
      <c r="CX16" s="641"/>
      <c r="CY16" s="642"/>
      <c r="CZ16" s="677">
        <v>0.1</v>
      </c>
      <c r="DA16" s="677"/>
      <c r="DB16" s="677"/>
      <c r="DC16" s="677"/>
      <c r="DD16" s="646" t="s">
        <v>243</v>
      </c>
      <c r="DE16" s="641"/>
      <c r="DF16" s="641"/>
      <c r="DG16" s="641"/>
      <c r="DH16" s="641"/>
      <c r="DI16" s="641"/>
      <c r="DJ16" s="641"/>
      <c r="DK16" s="641"/>
      <c r="DL16" s="641"/>
      <c r="DM16" s="641"/>
      <c r="DN16" s="641"/>
      <c r="DO16" s="641"/>
      <c r="DP16" s="642"/>
      <c r="DQ16" s="646">
        <v>9766</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114596</v>
      </c>
      <c r="S17" s="641"/>
      <c r="T17" s="641"/>
      <c r="U17" s="641"/>
      <c r="V17" s="641"/>
      <c r="W17" s="641"/>
      <c r="X17" s="641"/>
      <c r="Y17" s="642"/>
      <c r="Z17" s="677">
        <v>0.5</v>
      </c>
      <c r="AA17" s="677"/>
      <c r="AB17" s="677"/>
      <c r="AC17" s="677"/>
      <c r="AD17" s="678">
        <v>114596</v>
      </c>
      <c r="AE17" s="678"/>
      <c r="AF17" s="678"/>
      <c r="AG17" s="678"/>
      <c r="AH17" s="678"/>
      <c r="AI17" s="678"/>
      <c r="AJ17" s="678"/>
      <c r="AK17" s="678"/>
      <c r="AL17" s="643">
        <v>0.8</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243</v>
      </c>
      <c r="BH17" s="641"/>
      <c r="BI17" s="641"/>
      <c r="BJ17" s="641"/>
      <c r="BK17" s="641"/>
      <c r="BL17" s="641"/>
      <c r="BM17" s="641"/>
      <c r="BN17" s="642"/>
      <c r="BO17" s="677" t="s">
        <v>146</v>
      </c>
      <c r="BP17" s="677"/>
      <c r="BQ17" s="677"/>
      <c r="BR17" s="677"/>
      <c r="BS17" s="646" t="s">
        <v>146</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3574337</v>
      </c>
      <c r="CS17" s="641"/>
      <c r="CT17" s="641"/>
      <c r="CU17" s="641"/>
      <c r="CV17" s="641"/>
      <c r="CW17" s="641"/>
      <c r="CX17" s="641"/>
      <c r="CY17" s="642"/>
      <c r="CZ17" s="677">
        <v>14.9</v>
      </c>
      <c r="DA17" s="677"/>
      <c r="DB17" s="677"/>
      <c r="DC17" s="677"/>
      <c r="DD17" s="646" t="s">
        <v>146</v>
      </c>
      <c r="DE17" s="641"/>
      <c r="DF17" s="641"/>
      <c r="DG17" s="641"/>
      <c r="DH17" s="641"/>
      <c r="DI17" s="641"/>
      <c r="DJ17" s="641"/>
      <c r="DK17" s="641"/>
      <c r="DL17" s="641"/>
      <c r="DM17" s="641"/>
      <c r="DN17" s="641"/>
      <c r="DO17" s="641"/>
      <c r="DP17" s="642"/>
      <c r="DQ17" s="646">
        <v>3511414</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28282</v>
      </c>
      <c r="S18" s="641"/>
      <c r="T18" s="641"/>
      <c r="U18" s="641"/>
      <c r="V18" s="641"/>
      <c r="W18" s="641"/>
      <c r="X18" s="641"/>
      <c r="Y18" s="642"/>
      <c r="Z18" s="677">
        <v>0.1</v>
      </c>
      <c r="AA18" s="677"/>
      <c r="AB18" s="677"/>
      <c r="AC18" s="677"/>
      <c r="AD18" s="678">
        <v>28282</v>
      </c>
      <c r="AE18" s="678"/>
      <c r="AF18" s="678"/>
      <c r="AG18" s="678"/>
      <c r="AH18" s="678"/>
      <c r="AI18" s="678"/>
      <c r="AJ18" s="678"/>
      <c r="AK18" s="678"/>
      <c r="AL18" s="643">
        <v>0.2</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243</v>
      </c>
      <c r="BH18" s="641"/>
      <c r="BI18" s="641"/>
      <c r="BJ18" s="641"/>
      <c r="BK18" s="641"/>
      <c r="BL18" s="641"/>
      <c r="BM18" s="641"/>
      <c r="BN18" s="642"/>
      <c r="BO18" s="677" t="s">
        <v>243</v>
      </c>
      <c r="BP18" s="677"/>
      <c r="BQ18" s="677"/>
      <c r="BR18" s="677"/>
      <c r="BS18" s="646" t="s">
        <v>147</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146</v>
      </c>
      <c r="CS18" s="641"/>
      <c r="CT18" s="641"/>
      <c r="CU18" s="641"/>
      <c r="CV18" s="641"/>
      <c r="CW18" s="641"/>
      <c r="CX18" s="641"/>
      <c r="CY18" s="642"/>
      <c r="CZ18" s="677" t="s">
        <v>243</v>
      </c>
      <c r="DA18" s="677"/>
      <c r="DB18" s="677"/>
      <c r="DC18" s="677"/>
      <c r="DD18" s="646" t="s">
        <v>146</v>
      </c>
      <c r="DE18" s="641"/>
      <c r="DF18" s="641"/>
      <c r="DG18" s="641"/>
      <c r="DH18" s="641"/>
      <c r="DI18" s="641"/>
      <c r="DJ18" s="641"/>
      <c r="DK18" s="641"/>
      <c r="DL18" s="641"/>
      <c r="DM18" s="641"/>
      <c r="DN18" s="641"/>
      <c r="DO18" s="641"/>
      <c r="DP18" s="642"/>
      <c r="DQ18" s="646" t="s">
        <v>147</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5035</v>
      </c>
      <c r="S19" s="641"/>
      <c r="T19" s="641"/>
      <c r="U19" s="641"/>
      <c r="V19" s="641"/>
      <c r="W19" s="641"/>
      <c r="X19" s="641"/>
      <c r="Y19" s="642"/>
      <c r="Z19" s="677">
        <v>0</v>
      </c>
      <c r="AA19" s="677"/>
      <c r="AB19" s="677"/>
      <c r="AC19" s="677"/>
      <c r="AD19" s="678">
        <v>5035</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146</v>
      </c>
      <c r="BH19" s="641"/>
      <c r="BI19" s="641"/>
      <c r="BJ19" s="641"/>
      <c r="BK19" s="641"/>
      <c r="BL19" s="641"/>
      <c r="BM19" s="641"/>
      <c r="BN19" s="642"/>
      <c r="BO19" s="677" t="s">
        <v>146</v>
      </c>
      <c r="BP19" s="677"/>
      <c r="BQ19" s="677"/>
      <c r="BR19" s="677"/>
      <c r="BS19" s="646" t="s">
        <v>146</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146</v>
      </c>
      <c r="CS19" s="641"/>
      <c r="CT19" s="641"/>
      <c r="CU19" s="641"/>
      <c r="CV19" s="641"/>
      <c r="CW19" s="641"/>
      <c r="CX19" s="641"/>
      <c r="CY19" s="642"/>
      <c r="CZ19" s="677" t="s">
        <v>146</v>
      </c>
      <c r="DA19" s="677"/>
      <c r="DB19" s="677"/>
      <c r="DC19" s="677"/>
      <c r="DD19" s="646" t="s">
        <v>146</v>
      </c>
      <c r="DE19" s="641"/>
      <c r="DF19" s="641"/>
      <c r="DG19" s="641"/>
      <c r="DH19" s="641"/>
      <c r="DI19" s="641"/>
      <c r="DJ19" s="641"/>
      <c r="DK19" s="641"/>
      <c r="DL19" s="641"/>
      <c r="DM19" s="641"/>
      <c r="DN19" s="641"/>
      <c r="DO19" s="641"/>
      <c r="DP19" s="642"/>
      <c r="DQ19" s="646" t="s">
        <v>146</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1125</v>
      </c>
      <c r="S20" s="641"/>
      <c r="T20" s="641"/>
      <c r="U20" s="641"/>
      <c r="V20" s="641"/>
      <c r="W20" s="641"/>
      <c r="X20" s="641"/>
      <c r="Y20" s="642"/>
      <c r="Z20" s="677">
        <v>0</v>
      </c>
      <c r="AA20" s="677"/>
      <c r="AB20" s="677"/>
      <c r="AC20" s="677"/>
      <c r="AD20" s="678">
        <v>1125</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243</v>
      </c>
      <c r="BH20" s="641"/>
      <c r="BI20" s="641"/>
      <c r="BJ20" s="641"/>
      <c r="BK20" s="641"/>
      <c r="BL20" s="641"/>
      <c r="BM20" s="641"/>
      <c r="BN20" s="642"/>
      <c r="BO20" s="677" t="s">
        <v>147</v>
      </c>
      <c r="BP20" s="677"/>
      <c r="BQ20" s="677"/>
      <c r="BR20" s="677"/>
      <c r="BS20" s="646" t="s">
        <v>146</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23932500</v>
      </c>
      <c r="CS20" s="641"/>
      <c r="CT20" s="641"/>
      <c r="CU20" s="641"/>
      <c r="CV20" s="641"/>
      <c r="CW20" s="641"/>
      <c r="CX20" s="641"/>
      <c r="CY20" s="642"/>
      <c r="CZ20" s="677">
        <v>100</v>
      </c>
      <c r="DA20" s="677"/>
      <c r="DB20" s="677"/>
      <c r="DC20" s="677"/>
      <c r="DD20" s="646">
        <v>1833184</v>
      </c>
      <c r="DE20" s="641"/>
      <c r="DF20" s="641"/>
      <c r="DG20" s="641"/>
      <c r="DH20" s="641"/>
      <c r="DI20" s="641"/>
      <c r="DJ20" s="641"/>
      <c r="DK20" s="641"/>
      <c r="DL20" s="641"/>
      <c r="DM20" s="641"/>
      <c r="DN20" s="641"/>
      <c r="DO20" s="641"/>
      <c r="DP20" s="642"/>
      <c r="DQ20" s="646">
        <v>17030842</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80154</v>
      </c>
      <c r="S21" s="641"/>
      <c r="T21" s="641"/>
      <c r="U21" s="641"/>
      <c r="V21" s="641"/>
      <c r="W21" s="641"/>
      <c r="X21" s="641"/>
      <c r="Y21" s="642"/>
      <c r="Z21" s="677">
        <v>0.3</v>
      </c>
      <c r="AA21" s="677"/>
      <c r="AB21" s="677"/>
      <c r="AC21" s="677"/>
      <c r="AD21" s="678">
        <v>80154</v>
      </c>
      <c r="AE21" s="678"/>
      <c r="AF21" s="678"/>
      <c r="AG21" s="678"/>
      <c r="AH21" s="678"/>
      <c r="AI21" s="678"/>
      <c r="AJ21" s="678"/>
      <c r="AK21" s="678"/>
      <c r="AL21" s="643">
        <v>0.5</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146</v>
      </c>
      <c r="BH21" s="641"/>
      <c r="BI21" s="641"/>
      <c r="BJ21" s="641"/>
      <c r="BK21" s="641"/>
      <c r="BL21" s="641"/>
      <c r="BM21" s="641"/>
      <c r="BN21" s="642"/>
      <c r="BO21" s="677" t="s">
        <v>146</v>
      </c>
      <c r="BP21" s="677"/>
      <c r="BQ21" s="677"/>
      <c r="BR21" s="677"/>
      <c r="BS21" s="646" t="s">
        <v>146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8721478</v>
      </c>
      <c r="S22" s="641"/>
      <c r="T22" s="641"/>
      <c r="U22" s="641"/>
      <c r="V22" s="641"/>
      <c r="W22" s="641"/>
      <c r="X22" s="641"/>
      <c r="Y22" s="642"/>
      <c r="Z22" s="677">
        <v>34.9</v>
      </c>
      <c r="AA22" s="677"/>
      <c r="AB22" s="677"/>
      <c r="AC22" s="677"/>
      <c r="AD22" s="678">
        <v>7911517</v>
      </c>
      <c r="AE22" s="678"/>
      <c r="AF22" s="678"/>
      <c r="AG22" s="678"/>
      <c r="AH22" s="678"/>
      <c r="AI22" s="678"/>
      <c r="AJ22" s="678"/>
      <c r="AK22" s="678"/>
      <c r="AL22" s="643">
        <v>53.4</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243</v>
      </c>
      <c r="BH22" s="641"/>
      <c r="BI22" s="641"/>
      <c r="BJ22" s="641"/>
      <c r="BK22" s="641"/>
      <c r="BL22" s="641"/>
      <c r="BM22" s="641"/>
      <c r="BN22" s="642"/>
      <c r="BO22" s="677" t="s">
        <v>146</v>
      </c>
      <c r="BP22" s="677"/>
      <c r="BQ22" s="677"/>
      <c r="BR22" s="677"/>
      <c r="BS22" s="646" t="s">
        <v>243</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7911517</v>
      </c>
      <c r="S23" s="641"/>
      <c r="T23" s="641"/>
      <c r="U23" s="641"/>
      <c r="V23" s="641"/>
      <c r="W23" s="641"/>
      <c r="X23" s="641"/>
      <c r="Y23" s="642"/>
      <c r="Z23" s="677">
        <v>31.6</v>
      </c>
      <c r="AA23" s="677"/>
      <c r="AB23" s="677"/>
      <c r="AC23" s="677"/>
      <c r="AD23" s="678">
        <v>7911517</v>
      </c>
      <c r="AE23" s="678"/>
      <c r="AF23" s="678"/>
      <c r="AG23" s="678"/>
      <c r="AH23" s="678"/>
      <c r="AI23" s="678"/>
      <c r="AJ23" s="678"/>
      <c r="AK23" s="678"/>
      <c r="AL23" s="643">
        <v>53.4</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243</v>
      </c>
      <c r="BH23" s="641"/>
      <c r="BI23" s="641"/>
      <c r="BJ23" s="641"/>
      <c r="BK23" s="641"/>
      <c r="BL23" s="641"/>
      <c r="BM23" s="641"/>
      <c r="BN23" s="642"/>
      <c r="BO23" s="677" t="s">
        <v>147</v>
      </c>
      <c r="BP23" s="677"/>
      <c r="BQ23" s="677"/>
      <c r="BR23" s="677"/>
      <c r="BS23" s="646" t="s">
        <v>146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809961</v>
      </c>
      <c r="S24" s="641"/>
      <c r="T24" s="641"/>
      <c r="U24" s="641"/>
      <c r="V24" s="641"/>
      <c r="W24" s="641"/>
      <c r="X24" s="641"/>
      <c r="Y24" s="642"/>
      <c r="Z24" s="677">
        <v>3.2</v>
      </c>
      <c r="AA24" s="677"/>
      <c r="AB24" s="677"/>
      <c r="AC24" s="677"/>
      <c r="AD24" s="678" t="s">
        <v>146</v>
      </c>
      <c r="AE24" s="678"/>
      <c r="AF24" s="678"/>
      <c r="AG24" s="678"/>
      <c r="AH24" s="678"/>
      <c r="AI24" s="678"/>
      <c r="AJ24" s="678"/>
      <c r="AK24" s="678"/>
      <c r="AL24" s="643" t="s">
        <v>146</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146</v>
      </c>
      <c r="BH24" s="641"/>
      <c r="BI24" s="641"/>
      <c r="BJ24" s="641"/>
      <c r="BK24" s="641"/>
      <c r="BL24" s="641"/>
      <c r="BM24" s="641"/>
      <c r="BN24" s="642"/>
      <c r="BO24" s="677" t="s">
        <v>146</v>
      </c>
      <c r="BP24" s="677"/>
      <c r="BQ24" s="677"/>
      <c r="BR24" s="677"/>
      <c r="BS24" s="646" t="s">
        <v>243</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10577931</v>
      </c>
      <c r="CS24" s="696"/>
      <c r="CT24" s="696"/>
      <c r="CU24" s="696"/>
      <c r="CV24" s="696"/>
      <c r="CW24" s="696"/>
      <c r="CX24" s="696"/>
      <c r="CY24" s="739"/>
      <c r="CZ24" s="740">
        <v>44.2</v>
      </c>
      <c r="DA24" s="711"/>
      <c r="DB24" s="711"/>
      <c r="DC24" s="743"/>
      <c r="DD24" s="738">
        <v>7731652</v>
      </c>
      <c r="DE24" s="696"/>
      <c r="DF24" s="696"/>
      <c r="DG24" s="696"/>
      <c r="DH24" s="696"/>
      <c r="DI24" s="696"/>
      <c r="DJ24" s="696"/>
      <c r="DK24" s="739"/>
      <c r="DL24" s="738">
        <v>7700342</v>
      </c>
      <c r="DM24" s="696"/>
      <c r="DN24" s="696"/>
      <c r="DO24" s="696"/>
      <c r="DP24" s="696"/>
      <c r="DQ24" s="696"/>
      <c r="DR24" s="696"/>
      <c r="DS24" s="696"/>
      <c r="DT24" s="696"/>
      <c r="DU24" s="696"/>
      <c r="DV24" s="739"/>
      <c r="DW24" s="740">
        <v>49.8</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146</v>
      </c>
      <c r="S25" s="641"/>
      <c r="T25" s="641"/>
      <c r="U25" s="641"/>
      <c r="V25" s="641"/>
      <c r="W25" s="641"/>
      <c r="X25" s="641"/>
      <c r="Y25" s="642"/>
      <c r="Z25" s="677" t="s">
        <v>146</v>
      </c>
      <c r="AA25" s="677"/>
      <c r="AB25" s="677"/>
      <c r="AC25" s="677"/>
      <c r="AD25" s="678" t="s">
        <v>146</v>
      </c>
      <c r="AE25" s="678"/>
      <c r="AF25" s="678"/>
      <c r="AG25" s="678"/>
      <c r="AH25" s="678"/>
      <c r="AI25" s="678"/>
      <c r="AJ25" s="678"/>
      <c r="AK25" s="678"/>
      <c r="AL25" s="643" t="s">
        <v>146</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147</v>
      </c>
      <c r="BH25" s="641"/>
      <c r="BI25" s="641"/>
      <c r="BJ25" s="641"/>
      <c r="BK25" s="641"/>
      <c r="BL25" s="641"/>
      <c r="BM25" s="641"/>
      <c r="BN25" s="642"/>
      <c r="BO25" s="677" t="s">
        <v>146</v>
      </c>
      <c r="BP25" s="677"/>
      <c r="BQ25" s="677"/>
      <c r="BR25" s="677"/>
      <c r="BS25" s="646" t="s">
        <v>243</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3354764</v>
      </c>
      <c r="CS25" s="659"/>
      <c r="CT25" s="659"/>
      <c r="CU25" s="659"/>
      <c r="CV25" s="659"/>
      <c r="CW25" s="659"/>
      <c r="CX25" s="659"/>
      <c r="CY25" s="660"/>
      <c r="CZ25" s="643">
        <v>14</v>
      </c>
      <c r="DA25" s="661"/>
      <c r="DB25" s="661"/>
      <c r="DC25" s="662"/>
      <c r="DD25" s="646">
        <v>3036936</v>
      </c>
      <c r="DE25" s="659"/>
      <c r="DF25" s="659"/>
      <c r="DG25" s="659"/>
      <c r="DH25" s="659"/>
      <c r="DI25" s="659"/>
      <c r="DJ25" s="659"/>
      <c r="DK25" s="660"/>
      <c r="DL25" s="646">
        <v>3005795</v>
      </c>
      <c r="DM25" s="659"/>
      <c r="DN25" s="659"/>
      <c r="DO25" s="659"/>
      <c r="DP25" s="659"/>
      <c r="DQ25" s="659"/>
      <c r="DR25" s="659"/>
      <c r="DS25" s="659"/>
      <c r="DT25" s="659"/>
      <c r="DU25" s="659"/>
      <c r="DV25" s="660"/>
      <c r="DW25" s="643">
        <v>19.399999999999999</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15599767</v>
      </c>
      <c r="S26" s="641"/>
      <c r="T26" s="641"/>
      <c r="U26" s="641"/>
      <c r="V26" s="641"/>
      <c r="W26" s="641"/>
      <c r="X26" s="641"/>
      <c r="Y26" s="642"/>
      <c r="Z26" s="677">
        <v>62.4</v>
      </c>
      <c r="AA26" s="677"/>
      <c r="AB26" s="677"/>
      <c r="AC26" s="677"/>
      <c r="AD26" s="678">
        <v>14789806</v>
      </c>
      <c r="AE26" s="678"/>
      <c r="AF26" s="678"/>
      <c r="AG26" s="678"/>
      <c r="AH26" s="678"/>
      <c r="AI26" s="678"/>
      <c r="AJ26" s="678"/>
      <c r="AK26" s="678"/>
      <c r="AL26" s="643">
        <v>99.7</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146</v>
      </c>
      <c r="BH26" s="641"/>
      <c r="BI26" s="641"/>
      <c r="BJ26" s="641"/>
      <c r="BK26" s="641"/>
      <c r="BL26" s="641"/>
      <c r="BM26" s="641"/>
      <c r="BN26" s="642"/>
      <c r="BO26" s="677" t="s">
        <v>243</v>
      </c>
      <c r="BP26" s="677"/>
      <c r="BQ26" s="677"/>
      <c r="BR26" s="677"/>
      <c r="BS26" s="646" t="s">
        <v>146</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2079514</v>
      </c>
      <c r="CS26" s="641"/>
      <c r="CT26" s="641"/>
      <c r="CU26" s="641"/>
      <c r="CV26" s="641"/>
      <c r="CW26" s="641"/>
      <c r="CX26" s="641"/>
      <c r="CY26" s="642"/>
      <c r="CZ26" s="643">
        <v>8.6999999999999993</v>
      </c>
      <c r="DA26" s="661"/>
      <c r="DB26" s="661"/>
      <c r="DC26" s="662"/>
      <c r="DD26" s="646">
        <v>1858469</v>
      </c>
      <c r="DE26" s="641"/>
      <c r="DF26" s="641"/>
      <c r="DG26" s="641"/>
      <c r="DH26" s="641"/>
      <c r="DI26" s="641"/>
      <c r="DJ26" s="641"/>
      <c r="DK26" s="642"/>
      <c r="DL26" s="646" t="s">
        <v>146</v>
      </c>
      <c r="DM26" s="641"/>
      <c r="DN26" s="641"/>
      <c r="DO26" s="641"/>
      <c r="DP26" s="641"/>
      <c r="DQ26" s="641"/>
      <c r="DR26" s="641"/>
      <c r="DS26" s="641"/>
      <c r="DT26" s="641"/>
      <c r="DU26" s="641"/>
      <c r="DV26" s="642"/>
      <c r="DW26" s="643" t="s">
        <v>146</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7676</v>
      </c>
      <c r="S27" s="641"/>
      <c r="T27" s="641"/>
      <c r="U27" s="641"/>
      <c r="V27" s="641"/>
      <c r="W27" s="641"/>
      <c r="X27" s="641"/>
      <c r="Y27" s="642"/>
      <c r="Z27" s="677">
        <v>0</v>
      </c>
      <c r="AA27" s="677"/>
      <c r="AB27" s="677"/>
      <c r="AC27" s="677"/>
      <c r="AD27" s="678">
        <v>7676</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5534926</v>
      </c>
      <c r="BH27" s="641"/>
      <c r="BI27" s="641"/>
      <c r="BJ27" s="641"/>
      <c r="BK27" s="641"/>
      <c r="BL27" s="641"/>
      <c r="BM27" s="641"/>
      <c r="BN27" s="642"/>
      <c r="BO27" s="677">
        <v>100</v>
      </c>
      <c r="BP27" s="677"/>
      <c r="BQ27" s="677"/>
      <c r="BR27" s="677"/>
      <c r="BS27" s="646">
        <v>120055</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3648830</v>
      </c>
      <c r="CS27" s="659"/>
      <c r="CT27" s="659"/>
      <c r="CU27" s="659"/>
      <c r="CV27" s="659"/>
      <c r="CW27" s="659"/>
      <c r="CX27" s="659"/>
      <c r="CY27" s="660"/>
      <c r="CZ27" s="643">
        <v>15.2</v>
      </c>
      <c r="DA27" s="661"/>
      <c r="DB27" s="661"/>
      <c r="DC27" s="662"/>
      <c r="DD27" s="646">
        <v>1183302</v>
      </c>
      <c r="DE27" s="659"/>
      <c r="DF27" s="659"/>
      <c r="DG27" s="659"/>
      <c r="DH27" s="659"/>
      <c r="DI27" s="659"/>
      <c r="DJ27" s="659"/>
      <c r="DK27" s="660"/>
      <c r="DL27" s="646">
        <v>1183133</v>
      </c>
      <c r="DM27" s="659"/>
      <c r="DN27" s="659"/>
      <c r="DO27" s="659"/>
      <c r="DP27" s="659"/>
      <c r="DQ27" s="659"/>
      <c r="DR27" s="659"/>
      <c r="DS27" s="659"/>
      <c r="DT27" s="659"/>
      <c r="DU27" s="659"/>
      <c r="DV27" s="660"/>
      <c r="DW27" s="643">
        <v>7.7</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393594</v>
      </c>
      <c r="S28" s="641"/>
      <c r="T28" s="641"/>
      <c r="U28" s="641"/>
      <c r="V28" s="641"/>
      <c r="W28" s="641"/>
      <c r="X28" s="641"/>
      <c r="Y28" s="642"/>
      <c r="Z28" s="677">
        <v>1.6</v>
      </c>
      <c r="AA28" s="677"/>
      <c r="AB28" s="677"/>
      <c r="AC28" s="677"/>
      <c r="AD28" s="678" t="s">
        <v>243</v>
      </c>
      <c r="AE28" s="678"/>
      <c r="AF28" s="678"/>
      <c r="AG28" s="678"/>
      <c r="AH28" s="678"/>
      <c r="AI28" s="678"/>
      <c r="AJ28" s="678"/>
      <c r="AK28" s="678"/>
      <c r="AL28" s="643" t="s">
        <v>146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3574337</v>
      </c>
      <c r="CS28" s="641"/>
      <c r="CT28" s="641"/>
      <c r="CU28" s="641"/>
      <c r="CV28" s="641"/>
      <c r="CW28" s="641"/>
      <c r="CX28" s="641"/>
      <c r="CY28" s="642"/>
      <c r="CZ28" s="643">
        <v>14.9</v>
      </c>
      <c r="DA28" s="661"/>
      <c r="DB28" s="661"/>
      <c r="DC28" s="662"/>
      <c r="DD28" s="646">
        <v>3511414</v>
      </c>
      <c r="DE28" s="641"/>
      <c r="DF28" s="641"/>
      <c r="DG28" s="641"/>
      <c r="DH28" s="641"/>
      <c r="DI28" s="641"/>
      <c r="DJ28" s="641"/>
      <c r="DK28" s="642"/>
      <c r="DL28" s="646">
        <v>3511414</v>
      </c>
      <c r="DM28" s="641"/>
      <c r="DN28" s="641"/>
      <c r="DO28" s="641"/>
      <c r="DP28" s="641"/>
      <c r="DQ28" s="641"/>
      <c r="DR28" s="641"/>
      <c r="DS28" s="641"/>
      <c r="DT28" s="641"/>
      <c r="DU28" s="641"/>
      <c r="DV28" s="642"/>
      <c r="DW28" s="643">
        <v>22.7</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360454</v>
      </c>
      <c r="S29" s="641"/>
      <c r="T29" s="641"/>
      <c r="U29" s="641"/>
      <c r="V29" s="641"/>
      <c r="W29" s="641"/>
      <c r="X29" s="641"/>
      <c r="Y29" s="642"/>
      <c r="Z29" s="677">
        <v>1.4</v>
      </c>
      <c r="AA29" s="677"/>
      <c r="AB29" s="677"/>
      <c r="AC29" s="677"/>
      <c r="AD29" s="678">
        <v>8566</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3574088</v>
      </c>
      <c r="CS29" s="659"/>
      <c r="CT29" s="659"/>
      <c r="CU29" s="659"/>
      <c r="CV29" s="659"/>
      <c r="CW29" s="659"/>
      <c r="CX29" s="659"/>
      <c r="CY29" s="660"/>
      <c r="CZ29" s="643">
        <v>14.9</v>
      </c>
      <c r="DA29" s="661"/>
      <c r="DB29" s="661"/>
      <c r="DC29" s="662"/>
      <c r="DD29" s="646">
        <v>3511165</v>
      </c>
      <c r="DE29" s="659"/>
      <c r="DF29" s="659"/>
      <c r="DG29" s="659"/>
      <c r="DH29" s="659"/>
      <c r="DI29" s="659"/>
      <c r="DJ29" s="659"/>
      <c r="DK29" s="660"/>
      <c r="DL29" s="646">
        <v>3511165</v>
      </c>
      <c r="DM29" s="659"/>
      <c r="DN29" s="659"/>
      <c r="DO29" s="659"/>
      <c r="DP29" s="659"/>
      <c r="DQ29" s="659"/>
      <c r="DR29" s="659"/>
      <c r="DS29" s="659"/>
      <c r="DT29" s="659"/>
      <c r="DU29" s="659"/>
      <c r="DV29" s="660"/>
      <c r="DW29" s="643">
        <v>22.7</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155053</v>
      </c>
      <c r="S30" s="641"/>
      <c r="T30" s="641"/>
      <c r="U30" s="641"/>
      <c r="V30" s="641"/>
      <c r="W30" s="641"/>
      <c r="X30" s="641"/>
      <c r="Y30" s="642"/>
      <c r="Z30" s="677">
        <v>0.6</v>
      </c>
      <c r="AA30" s="677"/>
      <c r="AB30" s="677"/>
      <c r="AC30" s="677"/>
      <c r="AD30" s="678" t="s">
        <v>146</v>
      </c>
      <c r="AE30" s="678"/>
      <c r="AF30" s="678"/>
      <c r="AG30" s="678"/>
      <c r="AH30" s="678"/>
      <c r="AI30" s="678"/>
      <c r="AJ30" s="678"/>
      <c r="AK30" s="678"/>
      <c r="AL30" s="643" t="s">
        <v>243</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3447309</v>
      </c>
      <c r="CS30" s="641"/>
      <c r="CT30" s="641"/>
      <c r="CU30" s="641"/>
      <c r="CV30" s="641"/>
      <c r="CW30" s="641"/>
      <c r="CX30" s="641"/>
      <c r="CY30" s="642"/>
      <c r="CZ30" s="643">
        <v>14.4</v>
      </c>
      <c r="DA30" s="661"/>
      <c r="DB30" s="661"/>
      <c r="DC30" s="662"/>
      <c r="DD30" s="646">
        <v>3390049</v>
      </c>
      <c r="DE30" s="641"/>
      <c r="DF30" s="641"/>
      <c r="DG30" s="641"/>
      <c r="DH30" s="641"/>
      <c r="DI30" s="641"/>
      <c r="DJ30" s="641"/>
      <c r="DK30" s="642"/>
      <c r="DL30" s="646">
        <v>3390049</v>
      </c>
      <c r="DM30" s="641"/>
      <c r="DN30" s="641"/>
      <c r="DO30" s="641"/>
      <c r="DP30" s="641"/>
      <c r="DQ30" s="641"/>
      <c r="DR30" s="641"/>
      <c r="DS30" s="641"/>
      <c r="DT30" s="641"/>
      <c r="DU30" s="641"/>
      <c r="DV30" s="642"/>
      <c r="DW30" s="643">
        <v>21.9</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2102756</v>
      </c>
      <c r="S31" s="641"/>
      <c r="T31" s="641"/>
      <c r="U31" s="641"/>
      <c r="V31" s="641"/>
      <c r="W31" s="641"/>
      <c r="X31" s="641"/>
      <c r="Y31" s="642"/>
      <c r="Z31" s="677">
        <v>8.4</v>
      </c>
      <c r="AA31" s="677"/>
      <c r="AB31" s="677"/>
      <c r="AC31" s="677"/>
      <c r="AD31" s="678" t="s">
        <v>146</v>
      </c>
      <c r="AE31" s="678"/>
      <c r="AF31" s="678"/>
      <c r="AG31" s="678"/>
      <c r="AH31" s="678"/>
      <c r="AI31" s="678"/>
      <c r="AJ31" s="678"/>
      <c r="AK31" s="678"/>
      <c r="AL31" s="643" t="s">
        <v>146</v>
      </c>
      <c r="AM31" s="644"/>
      <c r="AN31" s="644"/>
      <c r="AO31" s="679"/>
      <c r="AP31" s="716" t="s">
        <v>310</v>
      </c>
      <c r="AQ31" s="717"/>
      <c r="AR31" s="717"/>
      <c r="AS31" s="717"/>
      <c r="AT31" s="722" t="s">
        <v>311</v>
      </c>
      <c r="AU31" s="231"/>
      <c r="AV31" s="231"/>
      <c r="AW31" s="231"/>
      <c r="AX31" s="706" t="s">
        <v>188</v>
      </c>
      <c r="AY31" s="707"/>
      <c r="AZ31" s="707"/>
      <c r="BA31" s="707"/>
      <c r="BB31" s="707"/>
      <c r="BC31" s="707"/>
      <c r="BD31" s="707"/>
      <c r="BE31" s="707"/>
      <c r="BF31" s="708"/>
      <c r="BG31" s="709">
        <v>99</v>
      </c>
      <c r="BH31" s="710"/>
      <c r="BI31" s="710"/>
      <c r="BJ31" s="710"/>
      <c r="BK31" s="710"/>
      <c r="BL31" s="710"/>
      <c r="BM31" s="711">
        <v>97.2</v>
      </c>
      <c r="BN31" s="710"/>
      <c r="BO31" s="710"/>
      <c r="BP31" s="710"/>
      <c r="BQ31" s="712"/>
      <c r="BR31" s="709">
        <v>99</v>
      </c>
      <c r="BS31" s="710"/>
      <c r="BT31" s="710"/>
      <c r="BU31" s="710"/>
      <c r="BV31" s="710"/>
      <c r="BW31" s="710"/>
      <c r="BX31" s="711">
        <v>96.9</v>
      </c>
      <c r="BY31" s="710"/>
      <c r="BZ31" s="710"/>
      <c r="CA31" s="710"/>
      <c r="CB31" s="712"/>
      <c r="CD31" s="727"/>
      <c r="CE31" s="728"/>
      <c r="CF31" s="673" t="s">
        <v>312</v>
      </c>
      <c r="CG31" s="674"/>
      <c r="CH31" s="674"/>
      <c r="CI31" s="674"/>
      <c r="CJ31" s="674"/>
      <c r="CK31" s="674"/>
      <c r="CL31" s="674"/>
      <c r="CM31" s="674"/>
      <c r="CN31" s="674"/>
      <c r="CO31" s="674"/>
      <c r="CP31" s="674"/>
      <c r="CQ31" s="675"/>
      <c r="CR31" s="640">
        <v>126779</v>
      </c>
      <c r="CS31" s="659"/>
      <c r="CT31" s="659"/>
      <c r="CU31" s="659"/>
      <c r="CV31" s="659"/>
      <c r="CW31" s="659"/>
      <c r="CX31" s="659"/>
      <c r="CY31" s="660"/>
      <c r="CZ31" s="643">
        <v>0.5</v>
      </c>
      <c r="DA31" s="661"/>
      <c r="DB31" s="661"/>
      <c r="DC31" s="662"/>
      <c r="DD31" s="646">
        <v>121116</v>
      </c>
      <c r="DE31" s="659"/>
      <c r="DF31" s="659"/>
      <c r="DG31" s="659"/>
      <c r="DH31" s="659"/>
      <c r="DI31" s="659"/>
      <c r="DJ31" s="659"/>
      <c r="DK31" s="660"/>
      <c r="DL31" s="646">
        <v>121116</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t="s">
        <v>147</v>
      </c>
      <c r="S32" s="641"/>
      <c r="T32" s="641"/>
      <c r="U32" s="641"/>
      <c r="V32" s="641"/>
      <c r="W32" s="641"/>
      <c r="X32" s="641"/>
      <c r="Y32" s="642"/>
      <c r="Z32" s="677" t="s">
        <v>146</v>
      </c>
      <c r="AA32" s="677"/>
      <c r="AB32" s="677"/>
      <c r="AC32" s="677"/>
      <c r="AD32" s="678" t="s">
        <v>146</v>
      </c>
      <c r="AE32" s="678"/>
      <c r="AF32" s="678"/>
      <c r="AG32" s="678"/>
      <c r="AH32" s="678"/>
      <c r="AI32" s="678"/>
      <c r="AJ32" s="678"/>
      <c r="AK32" s="678"/>
      <c r="AL32" s="643" t="s">
        <v>243</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99.3</v>
      </c>
      <c r="BH32" s="659"/>
      <c r="BI32" s="659"/>
      <c r="BJ32" s="659"/>
      <c r="BK32" s="659"/>
      <c r="BL32" s="659"/>
      <c r="BM32" s="644">
        <v>97.9</v>
      </c>
      <c r="BN32" s="705"/>
      <c r="BO32" s="705"/>
      <c r="BP32" s="705"/>
      <c r="BQ32" s="683"/>
      <c r="BR32" s="713">
        <v>99.1</v>
      </c>
      <c r="BS32" s="659"/>
      <c r="BT32" s="659"/>
      <c r="BU32" s="659"/>
      <c r="BV32" s="659"/>
      <c r="BW32" s="659"/>
      <c r="BX32" s="644">
        <v>97.6</v>
      </c>
      <c r="BY32" s="705"/>
      <c r="BZ32" s="705"/>
      <c r="CA32" s="705"/>
      <c r="CB32" s="683"/>
      <c r="CD32" s="729"/>
      <c r="CE32" s="730"/>
      <c r="CF32" s="673" t="s">
        <v>316</v>
      </c>
      <c r="CG32" s="674"/>
      <c r="CH32" s="674"/>
      <c r="CI32" s="674"/>
      <c r="CJ32" s="674"/>
      <c r="CK32" s="674"/>
      <c r="CL32" s="674"/>
      <c r="CM32" s="674"/>
      <c r="CN32" s="674"/>
      <c r="CO32" s="674"/>
      <c r="CP32" s="674"/>
      <c r="CQ32" s="675"/>
      <c r="CR32" s="640">
        <v>249</v>
      </c>
      <c r="CS32" s="641"/>
      <c r="CT32" s="641"/>
      <c r="CU32" s="641"/>
      <c r="CV32" s="641"/>
      <c r="CW32" s="641"/>
      <c r="CX32" s="641"/>
      <c r="CY32" s="642"/>
      <c r="CZ32" s="643">
        <v>0</v>
      </c>
      <c r="DA32" s="661"/>
      <c r="DB32" s="661"/>
      <c r="DC32" s="662"/>
      <c r="DD32" s="646">
        <v>249</v>
      </c>
      <c r="DE32" s="641"/>
      <c r="DF32" s="641"/>
      <c r="DG32" s="641"/>
      <c r="DH32" s="641"/>
      <c r="DI32" s="641"/>
      <c r="DJ32" s="641"/>
      <c r="DK32" s="642"/>
      <c r="DL32" s="646">
        <v>249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1420432</v>
      </c>
      <c r="S33" s="641"/>
      <c r="T33" s="641"/>
      <c r="U33" s="641"/>
      <c r="V33" s="641"/>
      <c r="W33" s="641"/>
      <c r="X33" s="641"/>
      <c r="Y33" s="642"/>
      <c r="Z33" s="677">
        <v>5.7</v>
      </c>
      <c r="AA33" s="677"/>
      <c r="AB33" s="677"/>
      <c r="AC33" s="677"/>
      <c r="AD33" s="678" t="s">
        <v>147</v>
      </c>
      <c r="AE33" s="678"/>
      <c r="AF33" s="678"/>
      <c r="AG33" s="678"/>
      <c r="AH33" s="678"/>
      <c r="AI33" s="678"/>
      <c r="AJ33" s="678"/>
      <c r="AK33" s="678"/>
      <c r="AL33" s="643" t="s">
        <v>146</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98.7</v>
      </c>
      <c r="BH33" s="625"/>
      <c r="BI33" s="625"/>
      <c r="BJ33" s="625"/>
      <c r="BK33" s="625"/>
      <c r="BL33" s="625"/>
      <c r="BM33" s="668">
        <v>96.4</v>
      </c>
      <c r="BN33" s="625"/>
      <c r="BO33" s="625"/>
      <c r="BP33" s="625"/>
      <c r="BQ33" s="689"/>
      <c r="BR33" s="704">
        <v>98.9</v>
      </c>
      <c r="BS33" s="625"/>
      <c r="BT33" s="625"/>
      <c r="BU33" s="625"/>
      <c r="BV33" s="625"/>
      <c r="BW33" s="625"/>
      <c r="BX33" s="668">
        <v>96</v>
      </c>
      <c r="BY33" s="625"/>
      <c r="BZ33" s="625"/>
      <c r="CA33" s="625"/>
      <c r="CB33" s="689"/>
      <c r="CD33" s="673" t="s">
        <v>319</v>
      </c>
      <c r="CE33" s="674"/>
      <c r="CF33" s="674"/>
      <c r="CG33" s="674"/>
      <c r="CH33" s="674"/>
      <c r="CI33" s="674"/>
      <c r="CJ33" s="674"/>
      <c r="CK33" s="674"/>
      <c r="CL33" s="674"/>
      <c r="CM33" s="674"/>
      <c r="CN33" s="674"/>
      <c r="CO33" s="674"/>
      <c r="CP33" s="674"/>
      <c r="CQ33" s="675"/>
      <c r="CR33" s="640">
        <v>11497271</v>
      </c>
      <c r="CS33" s="659"/>
      <c r="CT33" s="659"/>
      <c r="CU33" s="659"/>
      <c r="CV33" s="659"/>
      <c r="CW33" s="659"/>
      <c r="CX33" s="659"/>
      <c r="CY33" s="660"/>
      <c r="CZ33" s="643">
        <v>48</v>
      </c>
      <c r="DA33" s="661"/>
      <c r="DB33" s="661"/>
      <c r="DC33" s="662"/>
      <c r="DD33" s="646">
        <v>8711324</v>
      </c>
      <c r="DE33" s="659"/>
      <c r="DF33" s="659"/>
      <c r="DG33" s="659"/>
      <c r="DH33" s="659"/>
      <c r="DI33" s="659"/>
      <c r="DJ33" s="659"/>
      <c r="DK33" s="660"/>
      <c r="DL33" s="646">
        <v>7215308</v>
      </c>
      <c r="DM33" s="659"/>
      <c r="DN33" s="659"/>
      <c r="DO33" s="659"/>
      <c r="DP33" s="659"/>
      <c r="DQ33" s="659"/>
      <c r="DR33" s="659"/>
      <c r="DS33" s="659"/>
      <c r="DT33" s="659"/>
      <c r="DU33" s="659"/>
      <c r="DV33" s="660"/>
      <c r="DW33" s="643">
        <v>46.7</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382279</v>
      </c>
      <c r="S34" s="641"/>
      <c r="T34" s="641"/>
      <c r="U34" s="641"/>
      <c r="V34" s="641"/>
      <c r="W34" s="641"/>
      <c r="X34" s="641"/>
      <c r="Y34" s="642"/>
      <c r="Z34" s="677">
        <v>1.5</v>
      </c>
      <c r="AA34" s="677"/>
      <c r="AB34" s="677"/>
      <c r="AC34" s="677"/>
      <c r="AD34" s="678">
        <v>19898</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2968917</v>
      </c>
      <c r="CS34" s="641"/>
      <c r="CT34" s="641"/>
      <c r="CU34" s="641"/>
      <c r="CV34" s="641"/>
      <c r="CW34" s="641"/>
      <c r="CX34" s="641"/>
      <c r="CY34" s="642"/>
      <c r="CZ34" s="643">
        <v>12.4</v>
      </c>
      <c r="DA34" s="661"/>
      <c r="DB34" s="661"/>
      <c r="DC34" s="662"/>
      <c r="DD34" s="646">
        <v>2307219</v>
      </c>
      <c r="DE34" s="641"/>
      <c r="DF34" s="641"/>
      <c r="DG34" s="641"/>
      <c r="DH34" s="641"/>
      <c r="DI34" s="641"/>
      <c r="DJ34" s="641"/>
      <c r="DK34" s="642"/>
      <c r="DL34" s="646">
        <v>1955103</v>
      </c>
      <c r="DM34" s="641"/>
      <c r="DN34" s="641"/>
      <c r="DO34" s="641"/>
      <c r="DP34" s="641"/>
      <c r="DQ34" s="641"/>
      <c r="DR34" s="641"/>
      <c r="DS34" s="641"/>
      <c r="DT34" s="641"/>
      <c r="DU34" s="641"/>
      <c r="DV34" s="642"/>
      <c r="DW34" s="643">
        <v>12.6</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124282</v>
      </c>
      <c r="S35" s="641"/>
      <c r="T35" s="641"/>
      <c r="U35" s="641"/>
      <c r="V35" s="641"/>
      <c r="W35" s="641"/>
      <c r="X35" s="641"/>
      <c r="Y35" s="642"/>
      <c r="Z35" s="677">
        <v>0.5</v>
      </c>
      <c r="AA35" s="677"/>
      <c r="AB35" s="677"/>
      <c r="AC35" s="677"/>
      <c r="AD35" s="678" t="s">
        <v>146</v>
      </c>
      <c r="AE35" s="678"/>
      <c r="AF35" s="678"/>
      <c r="AG35" s="678"/>
      <c r="AH35" s="678"/>
      <c r="AI35" s="678"/>
      <c r="AJ35" s="678"/>
      <c r="AK35" s="678"/>
      <c r="AL35" s="643" t="s">
        <v>146</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132061</v>
      </c>
      <c r="CS35" s="659"/>
      <c r="CT35" s="659"/>
      <c r="CU35" s="659"/>
      <c r="CV35" s="659"/>
      <c r="CW35" s="659"/>
      <c r="CX35" s="659"/>
      <c r="CY35" s="660"/>
      <c r="CZ35" s="643">
        <v>0.6</v>
      </c>
      <c r="DA35" s="661"/>
      <c r="DB35" s="661"/>
      <c r="DC35" s="662"/>
      <c r="DD35" s="646">
        <v>106660</v>
      </c>
      <c r="DE35" s="659"/>
      <c r="DF35" s="659"/>
      <c r="DG35" s="659"/>
      <c r="DH35" s="659"/>
      <c r="DI35" s="659"/>
      <c r="DJ35" s="659"/>
      <c r="DK35" s="660"/>
      <c r="DL35" s="646">
        <v>103597</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969989</v>
      </c>
      <c r="S36" s="641"/>
      <c r="T36" s="641"/>
      <c r="U36" s="641"/>
      <c r="V36" s="641"/>
      <c r="W36" s="641"/>
      <c r="X36" s="641"/>
      <c r="Y36" s="642"/>
      <c r="Z36" s="677">
        <v>3.9</v>
      </c>
      <c r="AA36" s="677"/>
      <c r="AB36" s="677"/>
      <c r="AC36" s="677"/>
      <c r="AD36" s="678" t="s">
        <v>243</v>
      </c>
      <c r="AE36" s="678"/>
      <c r="AF36" s="678"/>
      <c r="AG36" s="678"/>
      <c r="AH36" s="678"/>
      <c r="AI36" s="678"/>
      <c r="AJ36" s="678"/>
      <c r="AK36" s="678"/>
      <c r="AL36" s="643" t="s">
        <v>243</v>
      </c>
      <c r="AM36" s="644"/>
      <c r="AN36" s="644"/>
      <c r="AO36" s="679"/>
      <c r="AP36" s="235"/>
      <c r="AQ36" s="692" t="s">
        <v>327</v>
      </c>
      <c r="AR36" s="693"/>
      <c r="AS36" s="693"/>
      <c r="AT36" s="693"/>
      <c r="AU36" s="693"/>
      <c r="AV36" s="693"/>
      <c r="AW36" s="693"/>
      <c r="AX36" s="693"/>
      <c r="AY36" s="694"/>
      <c r="AZ36" s="695">
        <v>4323683</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277432</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3134708</v>
      </c>
      <c r="CS36" s="641"/>
      <c r="CT36" s="641"/>
      <c r="CU36" s="641"/>
      <c r="CV36" s="641"/>
      <c r="CW36" s="641"/>
      <c r="CX36" s="641"/>
      <c r="CY36" s="642"/>
      <c r="CZ36" s="643">
        <v>13.1</v>
      </c>
      <c r="DA36" s="661"/>
      <c r="DB36" s="661"/>
      <c r="DC36" s="662"/>
      <c r="DD36" s="646">
        <v>2347219</v>
      </c>
      <c r="DE36" s="641"/>
      <c r="DF36" s="641"/>
      <c r="DG36" s="641"/>
      <c r="DH36" s="641"/>
      <c r="DI36" s="641"/>
      <c r="DJ36" s="641"/>
      <c r="DK36" s="642"/>
      <c r="DL36" s="646">
        <v>2005772</v>
      </c>
      <c r="DM36" s="641"/>
      <c r="DN36" s="641"/>
      <c r="DO36" s="641"/>
      <c r="DP36" s="641"/>
      <c r="DQ36" s="641"/>
      <c r="DR36" s="641"/>
      <c r="DS36" s="641"/>
      <c r="DT36" s="641"/>
      <c r="DU36" s="641"/>
      <c r="DV36" s="642"/>
      <c r="DW36" s="643">
        <v>13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945113</v>
      </c>
      <c r="S37" s="641"/>
      <c r="T37" s="641"/>
      <c r="U37" s="641"/>
      <c r="V37" s="641"/>
      <c r="W37" s="641"/>
      <c r="X37" s="641"/>
      <c r="Y37" s="642"/>
      <c r="Z37" s="677">
        <v>3.8</v>
      </c>
      <c r="AA37" s="677"/>
      <c r="AB37" s="677"/>
      <c r="AC37" s="677"/>
      <c r="AD37" s="678" t="s">
        <v>146</v>
      </c>
      <c r="AE37" s="678"/>
      <c r="AF37" s="678"/>
      <c r="AG37" s="678"/>
      <c r="AH37" s="678"/>
      <c r="AI37" s="678"/>
      <c r="AJ37" s="678"/>
      <c r="AK37" s="678"/>
      <c r="AL37" s="643" t="s">
        <v>147</v>
      </c>
      <c r="AM37" s="644"/>
      <c r="AN37" s="644"/>
      <c r="AO37" s="679"/>
      <c r="AQ37" s="680" t="s">
        <v>331</v>
      </c>
      <c r="AR37" s="681"/>
      <c r="AS37" s="681"/>
      <c r="AT37" s="681"/>
      <c r="AU37" s="681"/>
      <c r="AV37" s="681"/>
      <c r="AW37" s="681"/>
      <c r="AX37" s="681"/>
      <c r="AY37" s="682"/>
      <c r="AZ37" s="640">
        <v>1460000</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196894</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1469834</v>
      </c>
      <c r="CS37" s="659"/>
      <c r="CT37" s="659"/>
      <c r="CU37" s="659"/>
      <c r="CV37" s="659"/>
      <c r="CW37" s="659"/>
      <c r="CX37" s="659"/>
      <c r="CY37" s="660"/>
      <c r="CZ37" s="643">
        <v>6.1</v>
      </c>
      <c r="DA37" s="661"/>
      <c r="DB37" s="661"/>
      <c r="DC37" s="662"/>
      <c r="DD37" s="646">
        <v>1205375</v>
      </c>
      <c r="DE37" s="659"/>
      <c r="DF37" s="659"/>
      <c r="DG37" s="659"/>
      <c r="DH37" s="659"/>
      <c r="DI37" s="659"/>
      <c r="DJ37" s="659"/>
      <c r="DK37" s="660"/>
      <c r="DL37" s="646">
        <v>1186171</v>
      </c>
      <c r="DM37" s="659"/>
      <c r="DN37" s="659"/>
      <c r="DO37" s="659"/>
      <c r="DP37" s="659"/>
      <c r="DQ37" s="659"/>
      <c r="DR37" s="659"/>
      <c r="DS37" s="659"/>
      <c r="DT37" s="659"/>
      <c r="DU37" s="659"/>
      <c r="DV37" s="660"/>
      <c r="DW37" s="643">
        <v>7.7</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775475</v>
      </c>
      <c r="S38" s="641"/>
      <c r="T38" s="641"/>
      <c r="U38" s="641"/>
      <c r="V38" s="641"/>
      <c r="W38" s="641"/>
      <c r="X38" s="641"/>
      <c r="Y38" s="642"/>
      <c r="Z38" s="677">
        <v>3.1</v>
      </c>
      <c r="AA38" s="677"/>
      <c r="AB38" s="677"/>
      <c r="AC38" s="677"/>
      <c r="AD38" s="678">
        <v>2270</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578576</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6583</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3716999</v>
      </c>
      <c r="CS38" s="641"/>
      <c r="CT38" s="641"/>
      <c r="CU38" s="641"/>
      <c r="CV38" s="641"/>
      <c r="CW38" s="641"/>
      <c r="CX38" s="641"/>
      <c r="CY38" s="642"/>
      <c r="CZ38" s="643">
        <v>15.5</v>
      </c>
      <c r="DA38" s="661"/>
      <c r="DB38" s="661"/>
      <c r="DC38" s="662"/>
      <c r="DD38" s="646">
        <v>3333165</v>
      </c>
      <c r="DE38" s="641"/>
      <c r="DF38" s="641"/>
      <c r="DG38" s="641"/>
      <c r="DH38" s="641"/>
      <c r="DI38" s="641"/>
      <c r="DJ38" s="641"/>
      <c r="DK38" s="642"/>
      <c r="DL38" s="646">
        <v>3145689</v>
      </c>
      <c r="DM38" s="641"/>
      <c r="DN38" s="641"/>
      <c r="DO38" s="641"/>
      <c r="DP38" s="641"/>
      <c r="DQ38" s="641"/>
      <c r="DR38" s="641"/>
      <c r="DS38" s="641"/>
      <c r="DT38" s="641"/>
      <c r="DU38" s="641"/>
      <c r="DV38" s="642"/>
      <c r="DW38" s="643">
        <v>20.3</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1767960</v>
      </c>
      <c r="S39" s="641"/>
      <c r="T39" s="641"/>
      <c r="U39" s="641"/>
      <c r="V39" s="641"/>
      <c r="W39" s="641"/>
      <c r="X39" s="641"/>
      <c r="Y39" s="642"/>
      <c r="Z39" s="677">
        <v>7.1</v>
      </c>
      <c r="AA39" s="677"/>
      <c r="AB39" s="677"/>
      <c r="AC39" s="677"/>
      <c r="AD39" s="678" t="s">
        <v>243</v>
      </c>
      <c r="AE39" s="678"/>
      <c r="AF39" s="678"/>
      <c r="AG39" s="678"/>
      <c r="AH39" s="678"/>
      <c r="AI39" s="678"/>
      <c r="AJ39" s="678"/>
      <c r="AK39" s="678"/>
      <c r="AL39" s="643" t="s">
        <v>146</v>
      </c>
      <c r="AM39" s="644"/>
      <c r="AN39" s="644"/>
      <c r="AO39" s="679"/>
      <c r="AQ39" s="680" t="s">
        <v>339</v>
      </c>
      <c r="AR39" s="681"/>
      <c r="AS39" s="681"/>
      <c r="AT39" s="681"/>
      <c r="AU39" s="681"/>
      <c r="AV39" s="681"/>
      <c r="AW39" s="681"/>
      <c r="AX39" s="681"/>
      <c r="AY39" s="682"/>
      <c r="AZ39" s="640">
        <v>28108</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10277</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862000</v>
      </c>
      <c r="CS39" s="659"/>
      <c r="CT39" s="659"/>
      <c r="CU39" s="659"/>
      <c r="CV39" s="659"/>
      <c r="CW39" s="659"/>
      <c r="CX39" s="659"/>
      <c r="CY39" s="660"/>
      <c r="CZ39" s="643">
        <v>3.6</v>
      </c>
      <c r="DA39" s="661"/>
      <c r="DB39" s="661"/>
      <c r="DC39" s="662"/>
      <c r="DD39" s="646">
        <v>611629</v>
      </c>
      <c r="DE39" s="659"/>
      <c r="DF39" s="659"/>
      <c r="DG39" s="659"/>
      <c r="DH39" s="659"/>
      <c r="DI39" s="659"/>
      <c r="DJ39" s="659"/>
      <c r="DK39" s="660"/>
      <c r="DL39" s="646" t="s">
        <v>147</v>
      </c>
      <c r="DM39" s="659"/>
      <c r="DN39" s="659"/>
      <c r="DO39" s="659"/>
      <c r="DP39" s="659"/>
      <c r="DQ39" s="659"/>
      <c r="DR39" s="659"/>
      <c r="DS39" s="659"/>
      <c r="DT39" s="659"/>
      <c r="DU39" s="659"/>
      <c r="DV39" s="660"/>
      <c r="DW39" s="643" t="s">
        <v>146</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146</v>
      </c>
      <c r="S40" s="641"/>
      <c r="T40" s="641"/>
      <c r="U40" s="641"/>
      <c r="V40" s="641"/>
      <c r="W40" s="641"/>
      <c r="X40" s="641"/>
      <c r="Y40" s="642"/>
      <c r="Z40" s="677" t="s">
        <v>243</v>
      </c>
      <c r="AA40" s="677"/>
      <c r="AB40" s="677"/>
      <c r="AC40" s="677"/>
      <c r="AD40" s="678" t="s">
        <v>146</v>
      </c>
      <c r="AE40" s="678"/>
      <c r="AF40" s="678"/>
      <c r="AG40" s="678"/>
      <c r="AH40" s="678"/>
      <c r="AI40" s="678"/>
      <c r="AJ40" s="678"/>
      <c r="AK40" s="678"/>
      <c r="AL40" s="643" t="s">
        <v>243</v>
      </c>
      <c r="AM40" s="644"/>
      <c r="AN40" s="644"/>
      <c r="AO40" s="679"/>
      <c r="AQ40" s="680" t="s">
        <v>343</v>
      </c>
      <c r="AR40" s="681"/>
      <c r="AS40" s="681"/>
      <c r="AT40" s="681"/>
      <c r="AU40" s="681"/>
      <c r="AV40" s="681"/>
      <c r="AW40" s="681"/>
      <c r="AX40" s="681"/>
      <c r="AY40" s="682"/>
      <c r="AZ40" s="640">
        <v>4900</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90</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682586</v>
      </c>
      <c r="CS40" s="641"/>
      <c r="CT40" s="641"/>
      <c r="CU40" s="641"/>
      <c r="CV40" s="641"/>
      <c r="CW40" s="641"/>
      <c r="CX40" s="641"/>
      <c r="CY40" s="642"/>
      <c r="CZ40" s="643">
        <v>2.9</v>
      </c>
      <c r="DA40" s="661"/>
      <c r="DB40" s="661"/>
      <c r="DC40" s="662"/>
      <c r="DD40" s="646">
        <v>5432</v>
      </c>
      <c r="DE40" s="641"/>
      <c r="DF40" s="641"/>
      <c r="DG40" s="641"/>
      <c r="DH40" s="641"/>
      <c r="DI40" s="641"/>
      <c r="DJ40" s="641"/>
      <c r="DK40" s="642"/>
      <c r="DL40" s="646">
        <v>5147</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631660</v>
      </c>
      <c r="S41" s="641"/>
      <c r="T41" s="641"/>
      <c r="U41" s="641"/>
      <c r="V41" s="641"/>
      <c r="W41" s="641"/>
      <c r="X41" s="641"/>
      <c r="Y41" s="642"/>
      <c r="Z41" s="677">
        <v>2.5</v>
      </c>
      <c r="AA41" s="677"/>
      <c r="AB41" s="677"/>
      <c r="AC41" s="677"/>
      <c r="AD41" s="678" t="s">
        <v>146</v>
      </c>
      <c r="AE41" s="678"/>
      <c r="AF41" s="678"/>
      <c r="AG41" s="678"/>
      <c r="AH41" s="678"/>
      <c r="AI41" s="678"/>
      <c r="AJ41" s="678"/>
      <c r="AK41" s="678"/>
      <c r="AL41" s="643" t="s">
        <v>146</v>
      </c>
      <c r="AM41" s="644"/>
      <c r="AN41" s="644"/>
      <c r="AO41" s="679"/>
      <c r="AQ41" s="680" t="s">
        <v>348</v>
      </c>
      <c r="AR41" s="681"/>
      <c r="AS41" s="681"/>
      <c r="AT41" s="681"/>
      <c r="AU41" s="681"/>
      <c r="AV41" s="681"/>
      <c r="AW41" s="681"/>
      <c r="AX41" s="681"/>
      <c r="AY41" s="682"/>
      <c r="AZ41" s="640">
        <v>451181</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147</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146</v>
      </c>
      <c r="CS41" s="659"/>
      <c r="CT41" s="659"/>
      <c r="CU41" s="659"/>
      <c r="CV41" s="659"/>
      <c r="CW41" s="659"/>
      <c r="CX41" s="659"/>
      <c r="CY41" s="660"/>
      <c r="CZ41" s="643" t="s">
        <v>147</v>
      </c>
      <c r="DA41" s="661"/>
      <c r="DB41" s="661"/>
      <c r="DC41" s="662"/>
      <c r="DD41" s="646" t="s">
        <v>146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25004830</v>
      </c>
      <c r="S42" s="663"/>
      <c r="T42" s="663"/>
      <c r="U42" s="663"/>
      <c r="V42" s="663"/>
      <c r="W42" s="663"/>
      <c r="X42" s="663"/>
      <c r="Y42" s="665"/>
      <c r="Z42" s="666">
        <v>100</v>
      </c>
      <c r="AA42" s="666"/>
      <c r="AB42" s="666"/>
      <c r="AC42" s="666"/>
      <c r="AD42" s="667">
        <v>14828216</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1800918</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398</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1857298</v>
      </c>
      <c r="CS42" s="641"/>
      <c r="CT42" s="641"/>
      <c r="CU42" s="641"/>
      <c r="CV42" s="641"/>
      <c r="CW42" s="641"/>
      <c r="CX42" s="641"/>
      <c r="CY42" s="642"/>
      <c r="CZ42" s="643">
        <v>7.8</v>
      </c>
      <c r="DA42" s="644"/>
      <c r="DB42" s="644"/>
      <c r="DC42" s="645"/>
      <c r="DD42" s="646">
        <v>587866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17117</v>
      </c>
      <c r="CS43" s="659"/>
      <c r="CT43" s="659"/>
      <c r="CU43" s="659"/>
      <c r="CV43" s="659"/>
      <c r="CW43" s="659"/>
      <c r="CX43" s="659"/>
      <c r="CY43" s="660"/>
      <c r="CZ43" s="643">
        <v>0.1</v>
      </c>
      <c r="DA43" s="661"/>
      <c r="DB43" s="661"/>
      <c r="DC43" s="662"/>
      <c r="DD43" s="646">
        <v>17117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1833184</v>
      </c>
      <c r="CS44" s="641"/>
      <c r="CT44" s="641"/>
      <c r="CU44" s="641"/>
      <c r="CV44" s="641"/>
      <c r="CW44" s="641"/>
      <c r="CX44" s="641"/>
      <c r="CY44" s="642"/>
      <c r="CZ44" s="643">
        <v>7.7</v>
      </c>
      <c r="DA44" s="644"/>
      <c r="DB44" s="644"/>
      <c r="DC44" s="645"/>
      <c r="DD44" s="646">
        <v>578100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209887</v>
      </c>
      <c r="CS45" s="659"/>
      <c r="CT45" s="659"/>
      <c r="CU45" s="659"/>
      <c r="CV45" s="659"/>
      <c r="CW45" s="659"/>
      <c r="CX45" s="659"/>
      <c r="CY45" s="660"/>
      <c r="CZ45" s="643">
        <v>0.9</v>
      </c>
      <c r="DA45" s="661"/>
      <c r="DB45" s="661"/>
      <c r="DC45" s="662"/>
      <c r="DD45" s="646">
        <v>10058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1518833</v>
      </c>
      <c r="CS46" s="641"/>
      <c r="CT46" s="641"/>
      <c r="CU46" s="641"/>
      <c r="CV46" s="641"/>
      <c r="CW46" s="641"/>
      <c r="CX46" s="641"/>
      <c r="CY46" s="642"/>
      <c r="CZ46" s="643">
        <v>6.3</v>
      </c>
      <c r="DA46" s="644"/>
      <c r="DB46" s="644"/>
      <c r="DC46" s="645"/>
      <c r="DD46" s="646">
        <v>564911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24114</v>
      </c>
      <c r="CS47" s="659"/>
      <c r="CT47" s="659"/>
      <c r="CU47" s="659"/>
      <c r="CV47" s="659"/>
      <c r="CW47" s="659"/>
      <c r="CX47" s="659"/>
      <c r="CY47" s="660"/>
      <c r="CZ47" s="643">
        <v>0.1</v>
      </c>
      <c r="DA47" s="661"/>
      <c r="DB47" s="661"/>
      <c r="DC47" s="662"/>
      <c r="DD47" s="646">
        <v>9766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146</v>
      </c>
      <c r="CS48" s="641"/>
      <c r="CT48" s="641"/>
      <c r="CU48" s="641"/>
      <c r="CV48" s="641"/>
      <c r="CW48" s="641"/>
      <c r="CX48" s="641"/>
      <c r="CY48" s="642"/>
      <c r="CZ48" s="643" t="s">
        <v>146</v>
      </c>
      <c r="DA48" s="644"/>
      <c r="DB48" s="644"/>
      <c r="DC48" s="645"/>
      <c r="DD48" s="646" t="s">
        <v>146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23932500</v>
      </c>
      <c r="CS49" s="625"/>
      <c r="CT49" s="625"/>
      <c r="CU49" s="625"/>
      <c r="CV49" s="625"/>
      <c r="CW49" s="625"/>
      <c r="CX49" s="625"/>
      <c r="CY49" s="626"/>
      <c r="CZ49" s="627">
        <v>100</v>
      </c>
      <c r="DA49" s="628"/>
      <c r="DB49" s="628"/>
      <c r="DC49" s="629"/>
      <c r="DD49" s="630">
        <v>17030842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O/RnGZsSD0SXxLmodx2RndGLD+TNNBth+NVXSr6Xpc7hcAnmRUJgdoHdzl9lZrSFtKRHwvRmGu5UBRHnwLHoWg==" saltValue="IHLP1PYS/DuxSd7yio1H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82" sqref="AZ82:BD8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24717</v>
      </c>
      <c r="R7" s="1160"/>
      <c r="S7" s="1160"/>
      <c r="T7" s="1160"/>
      <c r="U7" s="1160"/>
      <c r="V7" s="1160">
        <v>23763</v>
      </c>
      <c r="W7" s="1160"/>
      <c r="X7" s="1160"/>
      <c r="Y7" s="1160"/>
      <c r="Z7" s="1160"/>
      <c r="AA7" s="1160">
        <v>954</v>
      </c>
      <c r="AB7" s="1160"/>
      <c r="AC7" s="1160"/>
      <c r="AD7" s="1160"/>
      <c r="AE7" s="1161"/>
      <c r="AF7" s="1162">
        <v>856</v>
      </c>
      <c r="AG7" s="1163"/>
      <c r="AH7" s="1163"/>
      <c r="AI7" s="1163"/>
      <c r="AJ7" s="1164"/>
      <c r="AK7" s="1146">
        <v>919</v>
      </c>
      <c r="AL7" s="1147"/>
      <c r="AM7" s="1147"/>
      <c r="AN7" s="1147"/>
      <c r="AO7" s="1147"/>
      <c r="AP7" s="1147">
        <v>24468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604</v>
      </c>
      <c r="BT7" s="1151"/>
      <c r="BU7" s="1151"/>
      <c r="BV7" s="1151"/>
      <c r="BW7" s="1151"/>
      <c r="BX7" s="1151"/>
      <c r="BY7" s="1151"/>
      <c r="BZ7" s="1151"/>
      <c r="CA7" s="1151"/>
      <c r="CB7" s="1151"/>
      <c r="CC7" s="1151"/>
      <c r="CD7" s="1151"/>
      <c r="CE7" s="1151"/>
      <c r="CF7" s="1151"/>
      <c r="CG7" s="1152"/>
      <c r="CH7" s="1143">
        <v>1</v>
      </c>
      <c r="CI7" s="1144"/>
      <c r="CJ7" s="1144"/>
      <c r="CK7" s="1144"/>
      <c r="CL7" s="1145"/>
      <c r="CM7" s="1143">
        <v>15</v>
      </c>
      <c r="CN7" s="1144"/>
      <c r="CO7" s="1144"/>
      <c r="CP7" s="1144"/>
      <c r="CQ7" s="1145"/>
      <c r="CR7" s="1143">
        <v>5</v>
      </c>
      <c r="CS7" s="1144"/>
      <c r="CT7" s="1144"/>
      <c r="CU7" s="1144"/>
      <c r="CV7" s="1145"/>
      <c r="CW7" s="1143" t="s">
        <v>629</v>
      </c>
      <c r="CX7" s="1144"/>
      <c r="CY7" s="1144"/>
      <c r="CZ7" s="1144"/>
      <c r="DA7" s="1145"/>
      <c r="DB7" s="1143" t="s">
        <v>629</v>
      </c>
      <c r="DC7" s="1144"/>
      <c r="DD7" s="1144"/>
      <c r="DE7" s="1144"/>
      <c r="DF7" s="1145"/>
      <c r="DG7" s="1143">
        <v>514</v>
      </c>
      <c r="DH7" s="1144"/>
      <c r="DI7" s="1144"/>
      <c r="DJ7" s="1144"/>
      <c r="DK7" s="1145"/>
      <c r="DL7" s="1143" t="s">
        <v>538</v>
      </c>
      <c r="DM7" s="1144"/>
      <c r="DN7" s="1144"/>
      <c r="DO7" s="1144"/>
      <c r="DP7" s="1145"/>
      <c r="DQ7" s="1143" t="s">
        <v>538</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237</v>
      </c>
      <c r="R8" s="1099"/>
      <c r="S8" s="1099"/>
      <c r="T8" s="1099"/>
      <c r="U8" s="1099"/>
      <c r="V8" s="1099">
        <v>216</v>
      </c>
      <c r="W8" s="1099"/>
      <c r="X8" s="1099"/>
      <c r="Y8" s="1099"/>
      <c r="Z8" s="1099"/>
      <c r="AA8" s="1099">
        <v>21</v>
      </c>
      <c r="AB8" s="1099"/>
      <c r="AC8" s="1099"/>
      <c r="AD8" s="1099"/>
      <c r="AE8" s="1100"/>
      <c r="AF8" s="1074">
        <v>15</v>
      </c>
      <c r="AG8" s="1075"/>
      <c r="AH8" s="1075"/>
      <c r="AI8" s="1075"/>
      <c r="AJ8" s="1076"/>
      <c r="AK8" s="1141">
        <v>58</v>
      </c>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605</v>
      </c>
      <c r="BT8" s="1070"/>
      <c r="BU8" s="1070"/>
      <c r="BV8" s="1070"/>
      <c r="BW8" s="1070"/>
      <c r="BX8" s="1070"/>
      <c r="BY8" s="1070"/>
      <c r="BZ8" s="1070"/>
      <c r="CA8" s="1070"/>
      <c r="CB8" s="1070"/>
      <c r="CC8" s="1070"/>
      <c r="CD8" s="1070"/>
      <c r="CE8" s="1070"/>
      <c r="CF8" s="1070"/>
      <c r="CG8" s="1071"/>
      <c r="CH8" s="1044">
        <v>5</v>
      </c>
      <c r="CI8" s="1045"/>
      <c r="CJ8" s="1045"/>
      <c r="CK8" s="1045"/>
      <c r="CL8" s="1046"/>
      <c r="CM8" s="1044">
        <v>61</v>
      </c>
      <c r="CN8" s="1045"/>
      <c r="CO8" s="1045"/>
      <c r="CP8" s="1045"/>
      <c r="CQ8" s="1046"/>
      <c r="CR8" s="1044">
        <v>15</v>
      </c>
      <c r="CS8" s="1045"/>
      <c r="CT8" s="1045"/>
      <c r="CU8" s="1045"/>
      <c r="CV8" s="1046"/>
      <c r="CW8" s="1044" t="s">
        <v>629</v>
      </c>
      <c r="CX8" s="1045"/>
      <c r="CY8" s="1045"/>
      <c r="CZ8" s="1045"/>
      <c r="DA8" s="1046"/>
      <c r="DB8" s="1044" t="s">
        <v>629</v>
      </c>
      <c r="DC8" s="1045"/>
      <c r="DD8" s="1045"/>
      <c r="DE8" s="1045"/>
      <c r="DF8" s="1046"/>
      <c r="DG8" s="1044" t="s">
        <v>629</v>
      </c>
      <c r="DH8" s="1045"/>
      <c r="DI8" s="1045"/>
      <c r="DJ8" s="1045"/>
      <c r="DK8" s="1046"/>
      <c r="DL8" s="1044" t="s">
        <v>538</v>
      </c>
      <c r="DM8" s="1045"/>
      <c r="DN8" s="1045"/>
      <c r="DO8" s="1045"/>
      <c r="DP8" s="1046"/>
      <c r="DQ8" s="1044" t="s">
        <v>538</v>
      </c>
      <c r="DR8" s="1045"/>
      <c r="DS8" s="1045"/>
      <c r="DT8" s="1045"/>
      <c r="DU8" s="1046"/>
      <c r="DV8" s="1047"/>
      <c r="DW8" s="1048"/>
      <c r="DX8" s="1048"/>
      <c r="DY8" s="1048"/>
      <c r="DZ8" s="1049"/>
      <c r="EA8" s="255"/>
    </row>
    <row r="9" spans="1:131" s="256" customFormat="1" ht="26.25" customHeight="1" x14ac:dyDescent="0.15">
      <c r="A9" s="262">
        <v>3</v>
      </c>
      <c r="B9" s="1092" t="s">
        <v>389</v>
      </c>
      <c r="C9" s="1093"/>
      <c r="D9" s="1093"/>
      <c r="E9" s="1093"/>
      <c r="F9" s="1093"/>
      <c r="G9" s="1093"/>
      <c r="H9" s="1093"/>
      <c r="I9" s="1093"/>
      <c r="J9" s="1093"/>
      <c r="K9" s="1093"/>
      <c r="L9" s="1093"/>
      <c r="M9" s="1093"/>
      <c r="N9" s="1093"/>
      <c r="O9" s="1093"/>
      <c r="P9" s="1094"/>
      <c r="Q9" s="1098">
        <v>142</v>
      </c>
      <c r="R9" s="1099"/>
      <c r="S9" s="1099"/>
      <c r="T9" s="1099"/>
      <c r="U9" s="1099"/>
      <c r="V9" s="1099">
        <v>45</v>
      </c>
      <c r="W9" s="1099"/>
      <c r="X9" s="1099"/>
      <c r="Y9" s="1099"/>
      <c r="Z9" s="1099"/>
      <c r="AA9" s="1099">
        <v>97</v>
      </c>
      <c r="AB9" s="1099"/>
      <c r="AC9" s="1099"/>
      <c r="AD9" s="1099"/>
      <c r="AE9" s="1100"/>
      <c r="AF9" s="1074">
        <v>97</v>
      </c>
      <c r="AG9" s="1075"/>
      <c r="AH9" s="1075"/>
      <c r="AI9" s="1075"/>
      <c r="AJ9" s="1076"/>
      <c r="AK9" s="1141" t="s">
        <v>610</v>
      </c>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606</v>
      </c>
      <c r="BT9" s="1070"/>
      <c r="BU9" s="1070"/>
      <c r="BV9" s="1070"/>
      <c r="BW9" s="1070"/>
      <c r="BX9" s="1070"/>
      <c r="BY9" s="1070"/>
      <c r="BZ9" s="1070"/>
      <c r="CA9" s="1070"/>
      <c r="CB9" s="1070"/>
      <c r="CC9" s="1070"/>
      <c r="CD9" s="1070"/>
      <c r="CE9" s="1070"/>
      <c r="CF9" s="1070"/>
      <c r="CG9" s="1071"/>
      <c r="CH9" s="1044">
        <v>35</v>
      </c>
      <c r="CI9" s="1045"/>
      <c r="CJ9" s="1045"/>
      <c r="CK9" s="1045"/>
      <c r="CL9" s="1046"/>
      <c r="CM9" s="1044">
        <v>349</v>
      </c>
      <c r="CN9" s="1045"/>
      <c r="CO9" s="1045"/>
      <c r="CP9" s="1045"/>
      <c r="CQ9" s="1046"/>
      <c r="CR9" s="1044">
        <v>50</v>
      </c>
      <c r="CS9" s="1045"/>
      <c r="CT9" s="1045"/>
      <c r="CU9" s="1045"/>
      <c r="CV9" s="1046"/>
      <c r="CW9" s="1044" t="s">
        <v>629</v>
      </c>
      <c r="CX9" s="1045"/>
      <c r="CY9" s="1045"/>
      <c r="CZ9" s="1045"/>
      <c r="DA9" s="1046"/>
      <c r="DB9" s="1044" t="s">
        <v>629</v>
      </c>
      <c r="DC9" s="1045"/>
      <c r="DD9" s="1045"/>
      <c r="DE9" s="1045"/>
      <c r="DF9" s="1046"/>
      <c r="DG9" s="1044" t="s">
        <v>629</v>
      </c>
      <c r="DH9" s="1045"/>
      <c r="DI9" s="1045"/>
      <c r="DJ9" s="1045"/>
      <c r="DK9" s="1046"/>
      <c r="DL9" s="1044" t="s">
        <v>538</v>
      </c>
      <c r="DM9" s="1045"/>
      <c r="DN9" s="1045"/>
      <c r="DO9" s="1045"/>
      <c r="DP9" s="1046"/>
      <c r="DQ9" s="1044" t="s">
        <v>538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607</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110</v>
      </c>
      <c r="CN10" s="1045"/>
      <c r="CO10" s="1045"/>
      <c r="CP10" s="1045"/>
      <c r="CQ10" s="1046"/>
      <c r="CR10" s="1044">
        <v>100</v>
      </c>
      <c r="CS10" s="1045"/>
      <c r="CT10" s="1045"/>
      <c r="CU10" s="1045"/>
      <c r="CV10" s="1046"/>
      <c r="CW10" s="1044" t="s">
        <v>629</v>
      </c>
      <c r="CX10" s="1045"/>
      <c r="CY10" s="1045"/>
      <c r="CZ10" s="1045"/>
      <c r="DA10" s="1046"/>
      <c r="DB10" s="1044" t="s">
        <v>629</v>
      </c>
      <c r="DC10" s="1045"/>
      <c r="DD10" s="1045"/>
      <c r="DE10" s="1045"/>
      <c r="DF10" s="1046"/>
      <c r="DG10" s="1044" t="s">
        <v>629</v>
      </c>
      <c r="DH10" s="1045"/>
      <c r="DI10" s="1045"/>
      <c r="DJ10" s="1045"/>
      <c r="DK10" s="1046"/>
      <c r="DL10" s="1044" t="s">
        <v>538</v>
      </c>
      <c r="DM10" s="1045"/>
      <c r="DN10" s="1045"/>
      <c r="DO10" s="1045"/>
      <c r="DP10" s="1046"/>
      <c r="DQ10" s="1044" t="s">
        <v>538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608</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23</v>
      </c>
      <c r="CN11" s="1045"/>
      <c r="CO11" s="1045"/>
      <c r="CP11" s="1045"/>
      <c r="CQ11" s="1046"/>
      <c r="CR11" s="1044">
        <v>10</v>
      </c>
      <c r="CS11" s="1045"/>
      <c r="CT11" s="1045"/>
      <c r="CU11" s="1045"/>
      <c r="CV11" s="1046"/>
      <c r="CW11" s="1044">
        <v>2</v>
      </c>
      <c r="CX11" s="1045"/>
      <c r="CY11" s="1045"/>
      <c r="CZ11" s="1045"/>
      <c r="DA11" s="1046"/>
      <c r="DB11" s="1044" t="s">
        <v>629</v>
      </c>
      <c r="DC11" s="1045"/>
      <c r="DD11" s="1045"/>
      <c r="DE11" s="1045"/>
      <c r="DF11" s="1046"/>
      <c r="DG11" s="1044" t="s">
        <v>629</v>
      </c>
      <c r="DH11" s="1045"/>
      <c r="DI11" s="1045"/>
      <c r="DJ11" s="1045"/>
      <c r="DK11" s="1046"/>
      <c r="DL11" s="1044" t="s">
        <v>538</v>
      </c>
      <c r="DM11" s="1045"/>
      <c r="DN11" s="1045"/>
      <c r="DO11" s="1045"/>
      <c r="DP11" s="1046"/>
      <c r="DQ11" s="1044" t="s">
        <v>538</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609</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32</v>
      </c>
      <c r="CN12" s="1045"/>
      <c r="CO12" s="1045"/>
      <c r="CP12" s="1045"/>
      <c r="CQ12" s="1046"/>
      <c r="CR12" s="1044">
        <v>20</v>
      </c>
      <c r="CS12" s="1045"/>
      <c r="CT12" s="1045"/>
      <c r="CU12" s="1045"/>
      <c r="CV12" s="1046"/>
      <c r="CW12" s="1044" t="s">
        <v>629</v>
      </c>
      <c r="CX12" s="1045"/>
      <c r="CY12" s="1045"/>
      <c r="CZ12" s="1045"/>
      <c r="DA12" s="1046"/>
      <c r="DB12" s="1044" t="s">
        <v>629</v>
      </c>
      <c r="DC12" s="1045"/>
      <c r="DD12" s="1045"/>
      <c r="DE12" s="1045"/>
      <c r="DF12" s="1046"/>
      <c r="DG12" s="1044" t="s">
        <v>629</v>
      </c>
      <c r="DH12" s="1045"/>
      <c r="DI12" s="1045"/>
      <c r="DJ12" s="1045"/>
      <c r="DK12" s="1046"/>
      <c r="DL12" s="1044" t="s">
        <v>538</v>
      </c>
      <c r="DM12" s="1045"/>
      <c r="DN12" s="1045"/>
      <c r="DO12" s="1045"/>
      <c r="DP12" s="1046"/>
      <c r="DQ12" s="1044" t="s">
        <v>538</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25036</v>
      </c>
      <c r="R23" s="1124"/>
      <c r="S23" s="1124"/>
      <c r="T23" s="1124"/>
      <c r="U23" s="1124"/>
      <c r="V23" s="1124">
        <v>23964</v>
      </c>
      <c r="W23" s="1124"/>
      <c r="X23" s="1124"/>
      <c r="Y23" s="1124"/>
      <c r="Z23" s="1124"/>
      <c r="AA23" s="1124">
        <v>1072</v>
      </c>
      <c r="AB23" s="1124"/>
      <c r="AC23" s="1124"/>
      <c r="AD23" s="1124"/>
      <c r="AE23" s="1125"/>
      <c r="AF23" s="1126">
        <v>969</v>
      </c>
      <c r="AG23" s="1124"/>
      <c r="AH23" s="1124"/>
      <c r="AI23" s="1124"/>
      <c r="AJ23" s="1127"/>
      <c r="AK23" s="1128"/>
      <c r="AL23" s="1129"/>
      <c r="AM23" s="1129"/>
      <c r="AN23" s="1129"/>
      <c r="AO23" s="1129"/>
      <c r="AP23" s="1124">
        <v>24468</v>
      </c>
      <c r="AQ23" s="1124"/>
      <c r="AR23" s="1124"/>
      <c r="AS23" s="1124"/>
      <c r="AT23" s="1124"/>
      <c r="AU23" s="1130"/>
      <c r="AV23" s="1130"/>
      <c r="AW23" s="1130"/>
      <c r="AX23" s="1130"/>
      <c r="AY23" s="1131"/>
      <c r="AZ23" s="1120" t="s">
        <v>146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5799</v>
      </c>
      <c r="R28" s="1109"/>
      <c r="S28" s="1109"/>
      <c r="T28" s="1109"/>
      <c r="U28" s="1109"/>
      <c r="V28" s="1109">
        <v>5522</v>
      </c>
      <c r="W28" s="1109"/>
      <c r="X28" s="1109"/>
      <c r="Y28" s="1109"/>
      <c r="Z28" s="1109"/>
      <c r="AA28" s="1109">
        <v>277</v>
      </c>
      <c r="AB28" s="1109"/>
      <c r="AC28" s="1109"/>
      <c r="AD28" s="1109"/>
      <c r="AE28" s="1110"/>
      <c r="AF28" s="1111">
        <v>277</v>
      </c>
      <c r="AG28" s="1109"/>
      <c r="AH28" s="1109"/>
      <c r="AI28" s="1109"/>
      <c r="AJ28" s="1112"/>
      <c r="AK28" s="1113">
        <v>395</v>
      </c>
      <c r="AL28" s="1101"/>
      <c r="AM28" s="1101"/>
      <c r="AN28" s="1101"/>
      <c r="AO28" s="1101"/>
      <c r="AP28" s="1101" t="s">
        <v>611</v>
      </c>
      <c r="AQ28" s="1101"/>
      <c r="AR28" s="1101"/>
      <c r="AS28" s="1101"/>
      <c r="AT28" s="1101"/>
      <c r="AU28" s="1101" t="s">
        <v>611</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751</v>
      </c>
      <c r="R29" s="1099"/>
      <c r="S29" s="1099"/>
      <c r="T29" s="1099"/>
      <c r="U29" s="1099"/>
      <c r="V29" s="1099">
        <v>750</v>
      </c>
      <c r="W29" s="1099"/>
      <c r="X29" s="1099"/>
      <c r="Y29" s="1099"/>
      <c r="Z29" s="1099"/>
      <c r="AA29" s="1099">
        <v>1</v>
      </c>
      <c r="AB29" s="1099"/>
      <c r="AC29" s="1099"/>
      <c r="AD29" s="1099"/>
      <c r="AE29" s="1100"/>
      <c r="AF29" s="1074">
        <v>1</v>
      </c>
      <c r="AG29" s="1075"/>
      <c r="AH29" s="1075"/>
      <c r="AI29" s="1075"/>
      <c r="AJ29" s="1076"/>
      <c r="AK29" s="1035">
        <v>213</v>
      </c>
      <c r="AL29" s="1026"/>
      <c r="AM29" s="1026"/>
      <c r="AN29" s="1026"/>
      <c r="AO29" s="1026"/>
      <c r="AP29" s="1026" t="s">
        <v>611</v>
      </c>
      <c r="AQ29" s="1026"/>
      <c r="AR29" s="1026"/>
      <c r="AS29" s="1026"/>
      <c r="AT29" s="1026"/>
      <c r="AU29" s="1026" t="s">
        <v>611</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5915</v>
      </c>
      <c r="R30" s="1099"/>
      <c r="S30" s="1099"/>
      <c r="T30" s="1099"/>
      <c r="U30" s="1099"/>
      <c r="V30" s="1099">
        <v>5842</v>
      </c>
      <c r="W30" s="1099"/>
      <c r="X30" s="1099"/>
      <c r="Y30" s="1099"/>
      <c r="Z30" s="1099"/>
      <c r="AA30" s="1099">
        <v>73</v>
      </c>
      <c r="AB30" s="1099"/>
      <c r="AC30" s="1099"/>
      <c r="AD30" s="1099"/>
      <c r="AE30" s="1100"/>
      <c r="AF30" s="1074">
        <v>73</v>
      </c>
      <c r="AG30" s="1075"/>
      <c r="AH30" s="1075"/>
      <c r="AI30" s="1075"/>
      <c r="AJ30" s="1076"/>
      <c r="AK30" s="1035">
        <v>783</v>
      </c>
      <c r="AL30" s="1026"/>
      <c r="AM30" s="1026"/>
      <c r="AN30" s="1026"/>
      <c r="AO30" s="1026"/>
      <c r="AP30" s="1026" t="s">
        <v>611</v>
      </c>
      <c r="AQ30" s="1026"/>
      <c r="AR30" s="1026"/>
      <c r="AS30" s="1026"/>
      <c r="AT30" s="1026"/>
      <c r="AU30" s="1026" t="s">
        <v>611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43</v>
      </c>
      <c r="R31" s="1099"/>
      <c r="S31" s="1099"/>
      <c r="T31" s="1099"/>
      <c r="U31" s="1099"/>
      <c r="V31" s="1099">
        <v>24</v>
      </c>
      <c r="W31" s="1099"/>
      <c r="X31" s="1099"/>
      <c r="Y31" s="1099"/>
      <c r="Z31" s="1099"/>
      <c r="AA31" s="1099">
        <v>19</v>
      </c>
      <c r="AB31" s="1099"/>
      <c r="AC31" s="1099"/>
      <c r="AD31" s="1099"/>
      <c r="AE31" s="1100"/>
      <c r="AF31" s="1074">
        <v>19</v>
      </c>
      <c r="AG31" s="1075"/>
      <c r="AH31" s="1075"/>
      <c r="AI31" s="1075"/>
      <c r="AJ31" s="1076"/>
      <c r="AK31" s="1035" t="s">
        <v>611</v>
      </c>
      <c r="AL31" s="1026"/>
      <c r="AM31" s="1026"/>
      <c r="AN31" s="1026"/>
      <c r="AO31" s="1026"/>
      <c r="AP31" s="1026" t="s">
        <v>611</v>
      </c>
      <c r="AQ31" s="1026"/>
      <c r="AR31" s="1026"/>
      <c r="AS31" s="1026"/>
      <c r="AT31" s="1026"/>
      <c r="AU31" s="1026" t="s">
        <v>611</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9</v>
      </c>
      <c r="R32" s="1099"/>
      <c r="S32" s="1099"/>
      <c r="T32" s="1099"/>
      <c r="U32" s="1099"/>
      <c r="V32" s="1099">
        <v>8</v>
      </c>
      <c r="W32" s="1099"/>
      <c r="X32" s="1099"/>
      <c r="Y32" s="1099"/>
      <c r="Z32" s="1099"/>
      <c r="AA32" s="1099">
        <v>1</v>
      </c>
      <c r="AB32" s="1099"/>
      <c r="AC32" s="1099"/>
      <c r="AD32" s="1099"/>
      <c r="AE32" s="1100"/>
      <c r="AF32" s="1074">
        <v>1</v>
      </c>
      <c r="AG32" s="1075"/>
      <c r="AH32" s="1075"/>
      <c r="AI32" s="1075"/>
      <c r="AJ32" s="1076"/>
      <c r="AK32" s="1035">
        <v>6</v>
      </c>
      <c r="AL32" s="1026"/>
      <c r="AM32" s="1026"/>
      <c r="AN32" s="1026"/>
      <c r="AO32" s="1026"/>
      <c r="AP32" s="1026" t="s">
        <v>611</v>
      </c>
      <c r="AQ32" s="1026"/>
      <c r="AR32" s="1026"/>
      <c r="AS32" s="1026"/>
      <c r="AT32" s="1026"/>
      <c r="AU32" s="1026" t="s">
        <v>611</v>
      </c>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408</v>
      </c>
      <c r="C33" s="1093"/>
      <c r="D33" s="1093"/>
      <c r="E33" s="1093"/>
      <c r="F33" s="1093"/>
      <c r="G33" s="1093"/>
      <c r="H33" s="1093"/>
      <c r="I33" s="1093"/>
      <c r="J33" s="1093"/>
      <c r="K33" s="1093"/>
      <c r="L33" s="1093"/>
      <c r="M33" s="1093"/>
      <c r="N33" s="1093"/>
      <c r="O33" s="1093"/>
      <c r="P33" s="1094"/>
      <c r="Q33" s="1098">
        <v>102</v>
      </c>
      <c r="R33" s="1099"/>
      <c r="S33" s="1099"/>
      <c r="T33" s="1099"/>
      <c r="U33" s="1099"/>
      <c r="V33" s="1099">
        <v>102</v>
      </c>
      <c r="W33" s="1099"/>
      <c r="X33" s="1099"/>
      <c r="Y33" s="1099"/>
      <c r="Z33" s="1099"/>
      <c r="AA33" s="1099">
        <v>0</v>
      </c>
      <c r="AB33" s="1099"/>
      <c r="AC33" s="1099"/>
      <c r="AD33" s="1099"/>
      <c r="AE33" s="1100"/>
      <c r="AF33" s="1074">
        <v>0</v>
      </c>
      <c r="AG33" s="1075"/>
      <c r="AH33" s="1075"/>
      <c r="AI33" s="1075"/>
      <c r="AJ33" s="1076"/>
      <c r="AK33" s="1035" t="s">
        <v>611</v>
      </c>
      <c r="AL33" s="1026"/>
      <c r="AM33" s="1026"/>
      <c r="AN33" s="1026"/>
      <c r="AO33" s="1026"/>
      <c r="AP33" s="1026" t="s">
        <v>611</v>
      </c>
      <c r="AQ33" s="1026"/>
      <c r="AR33" s="1026"/>
      <c r="AS33" s="1026"/>
      <c r="AT33" s="1026"/>
      <c r="AU33" s="1026" t="s">
        <v>611</v>
      </c>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409</v>
      </c>
      <c r="C34" s="1093"/>
      <c r="D34" s="1093"/>
      <c r="E34" s="1093"/>
      <c r="F34" s="1093"/>
      <c r="G34" s="1093"/>
      <c r="H34" s="1093"/>
      <c r="I34" s="1093"/>
      <c r="J34" s="1093"/>
      <c r="K34" s="1093"/>
      <c r="L34" s="1093"/>
      <c r="M34" s="1093"/>
      <c r="N34" s="1093"/>
      <c r="O34" s="1093"/>
      <c r="P34" s="1094"/>
      <c r="Q34" s="1098">
        <v>4550</v>
      </c>
      <c r="R34" s="1099"/>
      <c r="S34" s="1099"/>
      <c r="T34" s="1099"/>
      <c r="U34" s="1099"/>
      <c r="V34" s="1099">
        <v>4754</v>
      </c>
      <c r="W34" s="1099"/>
      <c r="X34" s="1099"/>
      <c r="Y34" s="1099"/>
      <c r="Z34" s="1099"/>
      <c r="AA34" s="1099">
        <v>-204</v>
      </c>
      <c r="AB34" s="1099"/>
      <c r="AC34" s="1099"/>
      <c r="AD34" s="1099"/>
      <c r="AE34" s="1100"/>
      <c r="AF34" s="1074">
        <v>564</v>
      </c>
      <c r="AG34" s="1075"/>
      <c r="AH34" s="1075"/>
      <c r="AI34" s="1075"/>
      <c r="AJ34" s="1076"/>
      <c r="AK34" s="1035">
        <v>579</v>
      </c>
      <c r="AL34" s="1026"/>
      <c r="AM34" s="1026"/>
      <c r="AN34" s="1026"/>
      <c r="AO34" s="1026"/>
      <c r="AP34" s="1026">
        <v>2907</v>
      </c>
      <c r="AQ34" s="1026"/>
      <c r="AR34" s="1026"/>
      <c r="AS34" s="1026"/>
      <c r="AT34" s="1026"/>
      <c r="AU34" s="1026">
        <v>1651</v>
      </c>
      <c r="AV34" s="1026"/>
      <c r="AW34" s="1026"/>
      <c r="AX34" s="1026"/>
      <c r="AY34" s="1026"/>
      <c r="AZ34" s="1097" t="s">
        <v>611</v>
      </c>
      <c r="BA34" s="1097"/>
      <c r="BB34" s="1097"/>
      <c r="BC34" s="1097"/>
      <c r="BD34" s="1097"/>
      <c r="BE34" s="1087" t="s">
        <v>410</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411</v>
      </c>
      <c r="C35" s="1093"/>
      <c r="D35" s="1093"/>
      <c r="E35" s="1093"/>
      <c r="F35" s="1093"/>
      <c r="G35" s="1093"/>
      <c r="H35" s="1093"/>
      <c r="I35" s="1093"/>
      <c r="J35" s="1093"/>
      <c r="K35" s="1093"/>
      <c r="L35" s="1093"/>
      <c r="M35" s="1093"/>
      <c r="N35" s="1093"/>
      <c r="O35" s="1093"/>
      <c r="P35" s="1094"/>
      <c r="Q35" s="1098">
        <v>2328</v>
      </c>
      <c r="R35" s="1099"/>
      <c r="S35" s="1099"/>
      <c r="T35" s="1099"/>
      <c r="U35" s="1099"/>
      <c r="V35" s="1099">
        <v>1990</v>
      </c>
      <c r="W35" s="1099"/>
      <c r="X35" s="1099"/>
      <c r="Y35" s="1099"/>
      <c r="Z35" s="1099"/>
      <c r="AA35" s="1099">
        <f>Q35-V35</f>
        <v>338</v>
      </c>
      <c r="AB35" s="1099"/>
      <c r="AC35" s="1099"/>
      <c r="AD35" s="1099"/>
      <c r="AE35" s="1100"/>
      <c r="AF35" s="1074">
        <v>339</v>
      </c>
      <c r="AG35" s="1075"/>
      <c r="AH35" s="1075"/>
      <c r="AI35" s="1075"/>
      <c r="AJ35" s="1076"/>
      <c r="AK35" s="1035">
        <v>1390</v>
      </c>
      <c r="AL35" s="1026"/>
      <c r="AM35" s="1026"/>
      <c r="AN35" s="1026"/>
      <c r="AO35" s="1026"/>
      <c r="AP35" s="1026">
        <v>9028</v>
      </c>
      <c r="AQ35" s="1026"/>
      <c r="AR35" s="1026"/>
      <c r="AS35" s="1026"/>
      <c r="AT35" s="1026"/>
      <c r="AU35" s="1026">
        <v>8965</v>
      </c>
      <c r="AV35" s="1026"/>
      <c r="AW35" s="1026"/>
      <c r="AX35" s="1026"/>
      <c r="AY35" s="1026"/>
      <c r="AZ35" s="1097" t="s">
        <v>611</v>
      </c>
      <c r="BA35" s="1097"/>
      <c r="BB35" s="1097"/>
      <c r="BC35" s="1097"/>
      <c r="BD35" s="1097"/>
      <c r="BE35" s="1087" t="s">
        <v>412</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413</v>
      </c>
      <c r="C36" s="1093"/>
      <c r="D36" s="1093"/>
      <c r="E36" s="1093"/>
      <c r="F36" s="1093"/>
      <c r="G36" s="1093"/>
      <c r="H36" s="1093"/>
      <c r="I36" s="1093"/>
      <c r="J36" s="1093"/>
      <c r="K36" s="1093"/>
      <c r="L36" s="1093"/>
      <c r="M36" s="1093"/>
      <c r="N36" s="1093"/>
      <c r="O36" s="1093"/>
      <c r="P36" s="1094"/>
      <c r="Q36" s="1098">
        <v>140</v>
      </c>
      <c r="R36" s="1099"/>
      <c r="S36" s="1099"/>
      <c r="T36" s="1099"/>
      <c r="U36" s="1099"/>
      <c r="V36" s="1099">
        <v>136</v>
      </c>
      <c r="W36" s="1099"/>
      <c r="X36" s="1099"/>
      <c r="Y36" s="1099"/>
      <c r="Z36" s="1099"/>
      <c r="AA36" s="1099">
        <v>4</v>
      </c>
      <c r="AB36" s="1099"/>
      <c r="AC36" s="1099"/>
      <c r="AD36" s="1099"/>
      <c r="AE36" s="1100"/>
      <c r="AF36" s="1074">
        <v>4</v>
      </c>
      <c r="AG36" s="1075"/>
      <c r="AH36" s="1075"/>
      <c r="AI36" s="1075"/>
      <c r="AJ36" s="1076"/>
      <c r="AK36" s="1035">
        <v>35</v>
      </c>
      <c r="AL36" s="1026"/>
      <c r="AM36" s="1026"/>
      <c r="AN36" s="1026"/>
      <c r="AO36" s="1026"/>
      <c r="AP36" s="1026">
        <v>518</v>
      </c>
      <c r="AQ36" s="1026"/>
      <c r="AR36" s="1026"/>
      <c r="AS36" s="1026"/>
      <c r="AT36" s="1026"/>
      <c r="AU36" s="1026">
        <v>518</v>
      </c>
      <c r="AV36" s="1026"/>
      <c r="AW36" s="1026"/>
      <c r="AX36" s="1026"/>
      <c r="AY36" s="1026"/>
      <c r="AZ36" s="1097" t="s">
        <v>611</v>
      </c>
      <c r="BA36" s="1097"/>
      <c r="BB36" s="1097"/>
      <c r="BC36" s="1097"/>
      <c r="BD36" s="1097"/>
      <c r="BE36" s="1087" t="s">
        <v>414</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415</v>
      </c>
      <c r="C37" s="1093"/>
      <c r="D37" s="1093"/>
      <c r="E37" s="1093"/>
      <c r="F37" s="1093"/>
      <c r="G37" s="1093"/>
      <c r="H37" s="1093"/>
      <c r="I37" s="1093"/>
      <c r="J37" s="1093"/>
      <c r="K37" s="1093"/>
      <c r="L37" s="1093"/>
      <c r="M37" s="1093"/>
      <c r="N37" s="1093"/>
      <c r="O37" s="1093"/>
      <c r="P37" s="1094"/>
      <c r="Q37" s="1098">
        <v>42</v>
      </c>
      <c r="R37" s="1099"/>
      <c r="S37" s="1099"/>
      <c r="T37" s="1099"/>
      <c r="U37" s="1099"/>
      <c r="V37" s="1099">
        <v>37</v>
      </c>
      <c r="W37" s="1099"/>
      <c r="X37" s="1099"/>
      <c r="Y37" s="1099"/>
      <c r="Z37" s="1099"/>
      <c r="AA37" s="1099">
        <v>5</v>
      </c>
      <c r="AB37" s="1099"/>
      <c r="AC37" s="1099"/>
      <c r="AD37" s="1099"/>
      <c r="AE37" s="1100"/>
      <c r="AF37" s="1074">
        <v>5</v>
      </c>
      <c r="AG37" s="1075"/>
      <c r="AH37" s="1075"/>
      <c r="AI37" s="1075"/>
      <c r="AJ37" s="1076"/>
      <c r="AK37" s="1035">
        <v>35</v>
      </c>
      <c r="AL37" s="1026"/>
      <c r="AM37" s="1026"/>
      <c r="AN37" s="1026"/>
      <c r="AO37" s="1026"/>
      <c r="AP37" s="1026">
        <v>254</v>
      </c>
      <c r="AQ37" s="1026"/>
      <c r="AR37" s="1026"/>
      <c r="AS37" s="1026"/>
      <c r="AT37" s="1026"/>
      <c r="AU37" s="1026">
        <v>254</v>
      </c>
      <c r="AV37" s="1026"/>
      <c r="AW37" s="1026"/>
      <c r="AX37" s="1026"/>
      <c r="AY37" s="1026"/>
      <c r="AZ37" s="1097" t="s">
        <v>611</v>
      </c>
      <c r="BA37" s="1097"/>
      <c r="BB37" s="1097"/>
      <c r="BC37" s="1097"/>
      <c r="BD37" s="1097"/>
      <c r="BE37" s="1087" t="s">
        <v>414</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416</v>
      </c>
      <c r="C38" s="1093"/>
      <c r="D38" s="1093"/>
      <c r="E38" s="1093"/>
      <c r="F38" s="1093"/>
      <c r="G38" s="1093"/>
      <c r="H38" s="1093"/>
      <c r="I38" s="1093"/>
      <c r="J38" s="1093"/>
      <c r="K38" s="1093"/>
      <c r="L38" s="1093"/>
      <c r="M38" s="1093"/>
      <c r="N38" s="1093"/>
      <c r="O38" s="1093"/>
      <c r="P38" s="1094"/>
      <c r="Q38" s="1098">
        <v>5</v>
      </c>
      <c r="R38" s="1099"/>
      <c r="S38" s="1099"/>
      <c r="T38" s="1099"/>
      <c r="U38" s="1099"/>
      <c r="V38" s="1099">
        <v>5</v>
      </c>
      <c r="W38" s="1099"/>
      <c r="X38" s="1099"/>
      <c r="Y38" s="1099"/>
      <c r="Z38" s="1099"/>
      <c r="AA38" s="1099">
        <v>0</v>
      </c>
      <c r="AB38" s="1099"/>
      <c r="AC38" s="1099"/>
      <c r="AD38" s="1099"/>
      <c r="AE38" s="1100"/>
      <c r="AF38" s="1074">
        <v>0</v>
      </c>
      <c r="AG38" s="1075"/>
      <c r="AH38" s="1075"/>
      <c r="AI38" s="1075"/>
      <c r="AJ38" s="1076"/>
      <c r="AK38" s="1035">
        <v>5</v>
      </c>
      <c r="AL38" s="1026"/>
      <c r="AM38" s="1026"/>
      <c r="AN38" s="1026"/>
      <c r="AO38" s="1026"/>
      <c r="AP38" s="1026" t="s">
        <v>611</v>
      </c>
      <c r="AQ38" s="1026"/>
      <c r="AR38" s="1026"/>
      <c r="AS38" s="1026"/>
      <c r="AT38" s="1026"/>
      <c r="AU38" s="1026" t="s">
        <v>611</v>
      </c>
      <c r="AV38" s="1026"/>
      <c r="AW38" s="1026"/>
      <c r="AX38" s="1026"/>
      <c r="AY38" s="1026"/>
      <c r="AZ38" s="1097" t="s">
        <v>611</v>
      </c>
      <c r="BA38" s="1097"/>
      <c r="BB38" s="1097"/>
      <c r="BC38" s="1097"/>
      <c r="BD38" s="1097"/>
      <c r="BE38" s="1087" t="s">
        <v>417</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1283</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420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422</v>
      </c>
      <c r="B66" s="1051"/>
      <c r="C66" s="1051"/>
      <c r="D66" s="1051"/>
      <c r="E66" s="1051"/>
      <c r="F66" s="1051"/>
      <c r="G66" s="1051"/>
      <c r="H66" s="1051"/>
      <c r="I66" s="1051"/>
      <c r="J66" s="1051"/>
      <c r="K66" s="1051"/>
      <c r="L66" s="1051"/>
      <c r="M66" s="1051"/>
      <c r="N66" s="1051"/>
      <c r="O66" s="1051"/>
      <c r="P66" s="1052"/>
      <c r="Q66" s="1056" t="s">
        <v>423</v>
      </c>
      <c r="R66" s="1057"/>
      <c r="S66" s="1057"/>
      <c r="T66" s="1057"/>
      <c r="U66" s="1058"/>
      <c r="V66" s="1056" t="s">
        <v>424</v>
      </c>
      <c r="W66" s="1057"/>
      <c r="X66" s="1057"/>
      <c r="Y66" s="1057"/>
      <c r="Z66" s="1058"/>
      <c r="AA66" s="1056" t="s">
        <v>425</v>
      </c>
      <c r="AB66" s="1057"/>
      <c r="AC66" s="1057"/>
      <c r="AD66" s="1057"/>
      <c r="AE66" s="1058"/>
      <c r="AF66" s="1062" t="s">
        <v>426</v>
      </c>
      <c r="AG66" s="1063"/>
      <c r="AH66" s="1063"/>
      <c r="AI66" s="1063"/>
      <c r="AJ66" s="1064"/>
      <c r="AK66" s="1056" t="s">
        <v>427</v>
      </c>
      <c r="AL66" s="1051"/>
      <c r="AM66" s="1051"/>
      <c r="AN66" s="1051"/>
      <c r="AO66" s="1052"/>
      <c r="AP66" s="1056" t="s">
        <v>428</v>
      </c>
      <c r="AQ66" s="1057"/>
      <c r="AR66" s="1057"/>
      <c r="AS66" s="1057"/>
      <c r="AT66" s="1058"/>
      <c r="AU66" s="1056" t="s">
        <v>429</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612</v>
      </c>
      <c r="C68" s="1041"/>
      <c r="D68" s="1041"/>
      <c r="E68" s="1041"/>
      <c r="F68" s="1041"/>
      <c r="G68" s="1041"/>
      <c r="H68" s="1041"/>
      <c r="I68" s="1041"/>
      <c r="J68" s="1041"/>
      <c r="K68" s="1041"/>
      <c r="L68" s="1041"/>
      <c r="M68" s="1041"/>
      <c r="N68" s="1041"/>
      <c r="O68" s="1041"/>
      <c r="P68" s="1042"/>
      <c r="Q68" s="1043">
        <v>2285</v>
      </c>
      <c r="R68" s="1037"/>
      <c r="S68" s="1037"/>
      <c r="T68" s="1037"/>
      <c r="U68" s="1037"/>
      <c r="V68" s="1037">
        <v>2265</v>
      </c>
      <c r="W68" s="1037"/>
      <c r="X68" s="1037"/>
      <c r="Y68" s="1037"/>
      <c r="Z68" s="1037"/>
      <c r="AA68" s="1037">
        <v>20</v>
      </c>
      <c r="AB68" s="1037"/>
      <c r="AC68" s="1037"/>
      <c r="AD68" s="1037"/>
      <c r="AE68" s="1037"/>
      <c r="AF68" s="1037">
        <v>20</v>
      </c>
      <c r="AG68" s="1037"/>
      <c r="AH68" s="1037"/>
      <c r="AI68" s="1037"/>
      <c r="AJ68" s="1037"/>
      <c r="AK68" s="1037">
        <v>20</v>
      </c>
      <c r="AL68" s="1037"/>
      <c r="AM68" s="1037"/>
      <c r="AN68" s="1037"/>
      <c r="AO68" s="1037"/>
      <c r="AP68" s="1037">
        <v>779</v>
      </c>
      <c r="AQ68" s="1037"/>
      <c r="AR68" s="1037"/>
      <c r="AS68" s="1037"/>
      <c r="AT68" s="1037"/>
      <c r="AU68" s="1037">
        <v>456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613</v>
      </c>
      <c r="C69" s="1030"/>
      <c r="D69" s="1030"/>
      <c r="E69" s="1030"/>
      <c r="F69" s="1030"/>
      <c r="G69" s="1030"/>
      <c r="H69" s="1030"/>
      <c r="I69" s="1030"/>
      <c r="J69" s="1030"/>
      <c r="K69" s="1030"/>
      <c r="L69" s="1030"/>
      <c r="M69" s="1030"/>
      <c r="N69" s="1030"/>
      <c r="O69" s="1030"/>
      <c r="P69" s="1031"/>
      <c r="Q69" s="1032">
        <v>286</v>
      </c>
      <c r="R69" s="1026"/>
      <c r="S69" s="1026"/>
      <c r="T69" s="1026"/>
      <c r="U69" s="1026"/>
      <c r="V69" s="1026">
        <v>280</v>
      </c>
      <c r="W69" s="1026"/>
      <c r="X69" s="1026"/>
      <c r="Y69" s="1026"/>
      <c r="Z69" s="1026"/>
      <c r="AA69" s="1026">
        <v>5</v>
      </c>
      <c r="AB69" s="1026"/>
      <c r="AC69" s="1026"/>
      <c r="AD69" s="1026"/>
      <c r="AE69" s="1026"/>
      <c r="AF69" s="1026">
        <v>5</v>
      </c>
      <c r="AG69" s="1026"/>
      <c r="AH69" s="1026"/>
      <c r="AI69" s="1026"/>
      <c r="AJ69" s="1026"/>
      <c r="AK69" s="1026">
        <v>8</v>
      </c>
      <c r="AL69" s="1026"/>
      <c r="AM69" s="1026"/>
      <c r="AN69" s="1026"/>
      <c r="AO69" s="1026"/>
      <c r="AP69" s="1026">
        <v>7</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614</v>
      </c>
      <c r="C70" s="1030"/>
      <c r="D70" s="1030"/>
      <c r="E70" s="1030"/>
      <c r="F70" s="1030"/>
      <c r="G70" s="1030"/>
      <c r="H70" s="1030"/>
      <c r="I70" s="1030"/>
      <c r="J70" s="1030"/>
      <c r="K70" s="1030"/>
      <c r="L70" s="1030"/>
      <c r="M70" s="1030"/>
      <c r="N70" s="1030"/>
      <c r="O70" s="1030"/>
      <c r="P70" s="1031"/>
      <c r="Q70" s="1032">
        <v>8</v>
      </c>
      <c r="R70" s="1026"/>
      <c r="S70" s="1026"/>
      <c r="T70" s="1026"/>
      <c r="U70" s="1026"/>
      <c r="V70" s="1026">
        <v>8</v>
      </c>
      <c r="W70" s="1026"/>
      <c r="X70" s="1026"/>
      <c r="Y70" s="1026"/>
      <c r="Z70" s="1026"/>
      <c r="AA70" s="1026">
        <v>0</v>
      </c>
      <c r="AB70" s="1026"/>
      <c r="AC70" s="1026"/>
      <c r="AD70" s="1026"/>
      <c r="AE70" s="1026"/>
      <c r="AF70" s="1026">
        <v>0</v>
      </c>
      <c r="AG70" s="1026"/>
      <c r="AH70" s="1026"/>
      <c r="AI70" s="1026"/>
      <c r="AJ70" s="1026"/>
      <c r="AK70" s="1026" t="s">
        <v>629</v>
      </c>
      <c r="AL70" s="1026"/>
      <c r="AM70" s="1026"/>
      <c r="AN70" s="1026"/>
      <c r="AO70" s="1026"/>
      <c r="AP70" s="1026" t="s">
        <v>629</v>
      </c>
      <c r="AQ70" s="1026"/>
      <c r="AR70" s="1026"/>
      <c r="AS70" s="1026"/>
      <c r="AT70" s="1026"/>
      <c r="AU70" s="1026" t="s">
        <v>629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615</v>
      </c>
      <c r="C71" s="1030"/>
      <c r="D71" s="1030"/>
      <c r="E71" s="1030"/>
      <c r="F71" s="1030"/>
      <c r="G71" s="1030"/>
      <c r="H71" s="1030"/>
      <c r="I71" s="1030"/>
      <c r="J71" s="1030"/>
      <c r="K71" s="1030"/>
      <c r="L71" s="1030"/>
      <c r="M71" s="1030"/>
      <c r="N71" s="1030"/>
      <c r="O71" s="1030"/>
      <c r="P71" s="1031"/>
      <c r="Q71" s="1032">
        <v>923</v>
      </c>
      <c r="R71" s="1026"/>
      <c r="S71" s="1026"/>
      <c r="T71" s="1026"/>
      <c r="U71" s="1026"/>
      <c r="V71" s="1026">
        <v>891</v>
      </c>
      <c r="W71" s="1026"/>
      <c r="X71" s="1026"/>
      <c r="Y71" s="1026"/>
      <c r="Z71" s="1026"/>
      <c r="AA71" s="1026">
        <v>32</v>
      </c>
      <c r="AB71" s="1026"/>
      <c r="AC71" s="1026"/>
      <c r="AD71" s="1026"/>
      <c r="AE71" s="1026"/>
      <c r="AF71" s="1026">
        <v>32</v>
      </c>
      <c r="AG71" s="1026"/>
      <c r="AH71" s="1026"/>
      <c r="AI71" s="1026"/>
      <c r="AJ71" s="1026"/>
      <c r="AK71" s="1026">
        <v>43</v>
      </c>
      <c r="AL71" s="1026"/>
      <c r="AM71" s="1026"/>
      <c r="AN71" s="1026"/>
      <c r="AO71" s="1026"/>
      <c r="AP71" s="1026">
        <v>273</v>
      </c>
      <c r="AQ71" s="1026"/>
      <c r="AR71" s="1026"/>
      <c r="AS71" s="1026"/>
      <c r="AT71" s="1026"/>
      <c r="AU71" s="1026">
        <v>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616</v>
      </c>
      <c r="C72" s="1030"/>
      <c r="D72" s="1030"/>
      <c r="E72" s="1030"/>
      <c r="F72" s="1030"/>
      <c r="G72" s="1030"/>
      <c r="H72" s="1030"/>
      <c r="I72" s="1030"/>
      <c r="J72" s="1030"/>
      <c r="K72" s="1030"/>
      <c r="L72" s="1030"/>
      <c r="M72" s="1030"/>
      <c r="N72" s="1030"/>
      <c r="O72" s="1030"/>
      <c r="P72" s="1031"/>
      <c r="Q72" s="1032">
        <v>69</v>
      </c>
      <c r="R72" s="1026"/>
      <c r="S72" s="1026"/>
      <c r="T72" s="1026"/>
      <c r="U72" s="1026"/>
      <c r="V72" s="1026">
        <v>66</v>
      </c>
      <c r="W72" s="1026"/>
      <c r="X72" s="1026"/>
      <c r="Y72" s="1026"/>
      <c r="Z72" s="1026"/>
      <c r="AA72" s="1026">
        <v>3</v>
      </c>
      <c r="AB72" s="1026"/>
      <c r="AC72" s="1026"/>
      <c r="AD72" s="1026"/>
      <c r="AE72" s="1026"/>
      <c r="AF72" s="1026">
        <v>3</v>
      </c>
      <c r="AG72" s="1026"/>
      <c r="AH72" s="1026"/>
      <c r="AI72" s="1026"/>
      <c r="AJ72" s="1026"/>
      <c r="AK72" s="1026">
        <v>0</v>
      </c>
      <c r="AL72" s="1026"/>
      <c r="AM72" s="1026"/>
      <c r="AN72" s="1026"/>
      <c r="AO72" s="1026"/>
      <c r="AP72" s="1026" t="s">
        <v>629</v>
      </c>
      <c r="AQ72" s="1026"/>
      <c r="AR72" s="1026"/>
      <c r="AS72" s="1026"/>
      <c r="AT72" s="1026"/>
      <c r="AU72" s="1026" t="s">
        <v>629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617</v>
      </c>
      <c r="C73" s="1030"/>
      <c r="D73" s="1030"/>
      <c r="E73" s="1030"/>
      <c r="F73" s="1030"/>
      <c r="G73" s="1030"/>
      <c r="H73" s="1030"/>
      <c r="I73" s="1030"/>
      <c r="J73" s="1030"/>
      <c r="K73" s="1030"/>
      <c r="L73" s="1030"/>
      <c r="M73" s="1030"/>
      <c r="N73" s="1030"/>
      <c r="O73" s="1030"/>
      <c r="P73" s="1031"/>
      <c r="Q73" s="1032">
        <v>3998</v>
      </c>
      <c r="R73" s="1026"/>
      <c r="S73" s="1026"/>
      <c r="T73" s="1026"/>
      <c r="U73" s="1026"/>
      <c r="V73" s="1026">
        <v>3704</v>
      </c>
      <c r="W73" s="1026"/>
      <c r="X73" s="1026"/>
      <c r="Y73" s="1026"/>
      <c r="Z73" s="1026"/>
      <c r="AA73" s="1026">
        <v>294</v>
      </c>
      <c r="AB73" s="1026"/>
      <c r="AC73" s="1026"/>
      <c r="AD73" s="1026"/>
      <c r="AE73" s="1026"/>
      <c r="AF73" s="1026">
        <v>294</v>
      </c>
      <c r="AG73" s="1026"/>
      <c r="AH73" s="1026"/>
      <c r="AI73" s="1026"/>
      <c r="AJ73" s="1026"/>
      <c r="AK73" s="1026">
        <v>28</v>
      </c>
      <c r="AL73" s="1026"/>
      <c r="AM73" s="1026"/>
      <c r="AN73" s="1026"/>
      <c r="AO73" s="1026"/>
      <c r="AP73" s="1026" t="s">
        <v>628</v>
      </c>
      <c r="AQ73" s="1026"/>
      <c r="AR73" s="1026"/>
      <c r="AS73" s="1026"/>
      <c r="AT73" s="1026"/>
      <c r="AU73" s="1026" t="s">
        <v>628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618</v>
      </c>
      <c r="C74" s="1030"/>
      <c r="D74" s="1030"/>
      <c r="E74" s="1030"/>
      <c r="F74" s="1030"/>
      <c r="G74" s="1030"/>
      <c r="H74" s="1030"/>
      <c r="I74" s="1030"/>
      <c r="J74" s="1030"/>
      <c r="K74" s="1030"/>
      <c r="L74" s="1030"/>
      <c r="M74" s="1030"/>
      <c r="N74" s="1030"/>
      <c r="O74" s="1030"/>
      <c r="P74" s="1031"/>
      <c r="Q74" s="1032">
        <v>554</v>
      </c>
      <c r="R74" s="1026"/>
      <c r="S74" s="1026"/>
      <c r="T74" s="1026"/>
      <c r="U74" s="1026"/>
      <c r="V74" s="1026">
        <v>540</v>
      </c>
      <c r="W74" s="1026"/>
      <c r="X74" s="1026"/>
      <c r="Y74" s="1026"/>
      <c r="Z74" s="1026"/>
      <c r="AA74" s="1026">
        <v>14</v>
      </c>
      <c r="AB74" s="1026"/>
      <c r="AC74" s="1026"/>
      <c r="AD74" s="1026"/>
      <c r="AE74" s="1026"/>
      <c r="AF74" s="1026">
        <v>14</v>
      </c>
      <c r="AG74" s="1026"/>
      <c r="AH74" s="1026"/>
      <c r="AI74" s="1026"/>
      <c r="AJ74" s="1026"/>
      <c r="AK74" s="1026">
        <v>28</v>
      </c>
      <c r="AL74" s="1026"/>
      <c r="AM74" s="1026"/>
      <c r="AN74" s="1026"/>
      <c r="AO74" s="1026"/>
      <c r="AP74" s="1026" t="s">
        <v>628</v>
      </c>
      <c r="AQ74" s="1026"/>
      <c r="AR74" s="1026"/>
      <c r="AS74" s="1026"/>
      <c r="AT74" s="1026"/>
      <c r="AU74" s="1026" t="s">
        <v>628</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619</v>
      </c>
      <c r="C75" s="1030"/>
      <c r="D75" s="1030"/>
      <c r="E75" s="1030"/>
      <c r="F75" s="1030"/>
      <c r="G75" s="1030"/>
      <c r="H75" s="1030"/>
      <c r="I75" s="1030"/>
      <c r="J75" s="1030"/>
      <c r="K75" s="1030"/>
      <c r="L75" s="1030"/>
      <c r="M75" s="1030"/>
      <c r="N75" s="1030"/>
      <c r="O75" s="1030"/>
      <c r="P75" s="1031"/>
      <c r="Q75" s="1033">
        <v>147560</v>
      </c>
      <c r="R75" s="1034"/>
      <c r="S75" s="1034"/>
      <c r="T75" s="1034"/>
      <c r="U75" s="1035"/>
      <c r="V75" s="1036">
        <v>144733</v>
      </c>
      <c r="W75" s="1034"/>
      <c r="X75" s="1034"/>
      <c r="Y75" s="1034"/>
      <c r="Z75" s="1035"/>
      <c r="AA75" s="1036">
        <v>2827</v>
      </c>
      <c r="AB75" s="1034"/>
      <c r="AC75" s="1034"/>
      <c r="AD75" s="1034"/>
      <c r="AE75" s="1035"/>
      <c r="AF75" s="1036">
        <v>2827</v>
      </c>
      <c r="AG75" s="1034"/>
      <c r="AH75" s="1034"/>
      <c r="AI75" s="1034"/>
      <c r="AJ75" s="1035"/>
      <c r="AK75" s="1036">
        <v>2337</v>
      </c>
      <c r="AL75" s="1034"/>
      <c r="AM75" s="1034"/>
      <c r="AN75" s="1034"/>
      <c r="AO75" s="1035"/>
      <c r="AP75" s="1036" t="s">
        <v>628</v>
      </c>
      <c r="AQ75" s="1034"/>
      <c r="AR75" s="1034"/>
      <c r="AS75" s="1034"/>
      <c r="AT75" s="1035"/>
      <c r="AU75" s="1036" t="s">
        <v>628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620</v>
      </c>
      <c r="C76" s="1030"/>
      <c r="D76" s="1030"/>
      <c r="E76" s="1030"/>
      <c r="F76" s="1030"/>
      <c r="G76" s="1030"/>
      <c r="H76" s="1030"/>
      <c r="I76" s="1030"/>
      <c r="J76" s="1030"/>
      <c r="K76" s="1030"/>
      <c r="L76" s="1030"/>
      <c r="M76" s="1030"/>
      <c r="N76" s="1030"/>
      <c r="O76" s="1030"/>
      <c r="P76" s="1031"/>
      <c r="Q76" s="1033">
        <v>13</v>
      </c>
      <c r="R76" s="1034"/>
      <c r="S76" s="1034"/>
      <c r="T76" s="1034"/>
      <c r="U76" s="1035"/>
      <c r="V76" s="1036">
        <v>12</v>
      </c>
      <c r="W76" s="1034"/>
      <c r="X76" s="1034"/>
      <c r="Y76" s="1034"/>
      <c r="Z76" s="1035"/>
      <c r="AA76" s="1036">
        <v>1</v>
      </c>
      <c r="AB76" s="1034"/>
      <c r="AC76" s="1034"/>
      <c r="AD76" s="1034"/>
      <c r="AE76" s="1035"/>
      <c r="AF76" s="1036">
        <v>1</v>
      </c>
      <c r="AG76" s="1034"/>
      <c r="AH76" s="1034"/>
      <c r="AI76" s="1034"/>
      <c r="AJ76" s="1035"/>
      <c r="AK76" s="1036">
        <v>5</v>
      </c>
      <c r="AL76" s="1034"/>
      <c r="AM76" s="1034"/>
      <c r="AN76" s="1034"/>
      <c r="AO76" s="1035"/>
      <c r="AP76" s="1036" t="s">
        <v>628</v>
      </c>
      <c r="AQ76" s="1034"/>
      <c r="AR76" s="1034"/>
      <c r="AS76" s="1034"/>
      <c r="AT76" s="1035"/>
      <c r="AU76" s="1036" t="s">
        <v>628</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621</v>
      </c>
      <c r="C77" s="1030"/>
      <c r="D77" s="1030"/>
      <c r="E77" s="1030"/>
      <c r="F77" s="1030"/>
      <c r="G77" s="1030"/>
      <c r="H77" s="1030"/>
      <c r="I77" s="1030"/>
      <c r="J77" s="1030"/>
      <c r="K77" s="1030"/>
      <c r="L77" s="1030"/>
      <c r="M77" s="1030"/>
      <c r="N77" s="1030"/>
      <c r="O77" s="1030"/>
      <c r="P77" s="1031"/>
      <c r="Q77" s="1033">
        <v>1</v>
      </c>
      <c r="R77" s="1034"/>
      <c r="S77" s="1034"/>
      <c r="T77" s="1034"/>
      <c r="U77" s="1035"/>
      <c r="V77" s="1036">
        <v>1</v>
      </c>
      <c r="W77" s="1034"/>
      <c r="X77" s="1034"/>
      <c r="Y77" s="1034"/>
      <c r="Z77" s="1035"/>
      <c r="AA77" s="1036">
        <v>0</v>
      </c>
      <c r="AB77" s="1034"/>
      <c r="AC77" s="1034"/>
      <c r="AD77" s="1034"/>
      <c r="AE77" s="1035"/>
      <c r="AF77" s="1036">
        <v>0</v>
      </c>
      <c r="AG77" s="1034"/>
      <c r="AH77" s="1034"/>
      <c r="AI77" s="1034"/>
      <c r="AJ77" s="1035"/>
      <c r="AK77" s="1036" t="s">
        <v>629</v>
      </c>
      <c r="AL77" s="1034"/>
      <c r="AM77" s="1034"/>
      <c r="AN77" s="1034"/>
      <c r="AO77" s="1035"/>
      <c r="AP77" s="1036" t="s">
        <v>629</v>
      </c>
      <c r="AQ77" s="1034"/>
      <c r="AR77" s="1034"/>
      <c r="AS77" s="1034"/>
      <c r="AT77" s="1035"/>
      <c r="AU77" s="1036" t="s">
        <v>629</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622</v>
      </c>
      <c r="C78" s="1030"/>
      <c r="D78" s="1030"/>
      <c r="E78" s="1030"/>
      <c r="F78" s="1030"/>
      <c r="G78" s="1030"/>
      <c r="H78" s="1030"/>
      <c r="I78" s="1030"/>
      <c r="J78" s="1030"/>
      <c r="K78" s="1030"/>
      <c r="L78" s="1030"/>
      <c r="M78" s="1030"/>
      <c r="N78" s="1030"/>
      <c r="O78" s="1030"/>
      <c r="P78" s="1031"/>
      <c r="Q78" s="1032">
        <v>24314</v>
      </c>
      <c r="R78" s="1026"/>
      <c r="S78" s="1026"/>
      <c r="T78" s="1026"/>
      <c r="U78" s="1026"/>
      <c r="V78" s="1026">
        <v>20301</v>
      </c>
      <c r="W78" s="1026"/>
      <c r="X78" s="1026"/>
      <c r="Y78" s="1026"/>
      <c r="Z78" s="1026"/>
      <c r="AA78" s="1026">
        <v>4013</v>
      </c>
      <c r="AB78" s="1026"/>
      <c r="AC78" s="1026"/>
      <c r="AD78" s="1026"/>
      <c r="AE78" s="1026"/>
      <c r="AF78" s="1026">
        <v>32328</v>
      </c>
      <c r="AG78" s="1026"/>
      <c r="AH78" s="1026"/>
      <c r="AI78" s="1026"/>
      <c r="AJ78" s="1026"/>
      <c r="AK78" s="1026" t="s">
        <v>631</v>
      </c>
      <c r="AL78" s="1026"/>
      <c r="AM78" s="1026"/>
      <c r="AN78" s="1026"/>
      <c r="AO78" s="1026"/>
      <c r="AP78" s="1026">
        <v>55202</v>
      </c>
      <c r="AQ78" s="1026"/>
      <c r="AR78" s="1026"/>
      <c r="AS78" s="1026"/>
      <c r="AT78" s="1026"/>
      <c r="AU78" s="1026">
        <v>110</v>
      </c>
      <c r="AV78" s="1026"/>
      <c r="AW78" s="1026"/>
      <c r="AX78" s="1026"/>
      <c r="AY78" s="1026"/>
      <c r="AZ78" s="1027" t="s">
        <v>630</v>
      </c>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307</v>
      </c>
      <c r="AG109" s="949"/>
      <c r="AH109" s="949"/>
      <c r="AI109" s="949"/>
      <c r="AJ109" s="950"/>
      <c r="AK109" s="951" t="s">
        <v>306</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307</v>
      </c>
      <c r="BW109" s="949"/>
      <c r="BX109" s="949"/>
      <c r="BY109" s="949"/>
      <c r="BZ109" s="950"/>
      <c r="CA109" s="951" t="s">
        <v>306</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307</v>
      </c>
      <c r="DM109" s="949"/>
      <c r="DN109" s="949"/>
      <c r="DO109" s="949"/>
      <c r="DP109" s="950"/>
      <c r="DQ109" s="951" t="s">
        <v>306</v>
      </c>
      <c r="DR109" s="949"/>
      <c r="DS109" s="949"/>
      <c r="DT109" s="949"/>
      <c r="DU109" s="950"/>
      <c r="DV109" s="951" t="s">
        <v>440</v>
      </c>
      <c r="DW109" s="949"/>
      <c r="DX109" s="949"/>
      <c r="DY109" s="949"/>
      <c r="DZ109" s="980"/>
    </row>
    <row r="110" spans="1:131" s="247" customFormat="1" ht="26.25" customHeight="1" x14ac:dyDescent="0.15">
      <c r="A110" s="851" t="s">
        <v>442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3169347</v>
      </c>
      <c r="AB110" s="942"/>
      <c r="AC110" s="942"/>
      <c r="AD110" s="942"/>
      <c r="AE110" s="943"/>
      <c r="AF110" s="944">
        <v>3386698</v>
      </c>
      <c r="AG110" s="942"/>
      <c r="AH110" s="942"/>
      <c r="AI110" s="942"/>
      <c r="AJ110" s="943"/>
      <c r="AK110" s="944">
        <v>3574088</v>
      </c>
      <c r="AL110" s="942"/>
      <c r="AM110" s="942"/>
      <c r="AN110" s="942"/>
      <c r="AO110" s="943"/>
      <c r="AP110" s="945">
        <v>30.2</v>
      </c>
      <c r="AQ110" s="946"/>
      <c r="AR110" s="946"/>
      <c r="AS110" s="946"/>
      <c r="AT110" s="947"/>
      <c r="AU110" s="981" t="s">
        <v>73</v>
      </c>
      <c r="AV110" s="982"/>
      <c r="AW110" s="982"/>
      <c r="AX110" s="982"/>
      <c r="AY110" s="982"/>
      <c r="AZ110" s="907" t="s">
        <v>443</v>
      </c>
      <c r="BA110" s="852"/>
      <c r="BB110" s="852"/>
      <c r="BC110" s="852"/>
      <c r="BD110" s="852"/>
      <c r="BE110" s="852"/>
      <c r="BF110" s="852"/>
      <c r="BG110" s="852"/>
      <c r="BH110" s="852"/>
      <c r="BI110" s="852"/>
      <c r="BJ110" s="852"/>
      <c r="BK110" s="852"/>
      <c r="BL110" s="852"/>
      <c r="BM110" s="852"/>
      <c r="BN110" s="852"/>
      <c r="BO110" s="852"/>
      <c r="BP110" s="853"/>
      <c r="BQ110" s="908">
        <v>24964765</v>
      </c>
      <c r="BR110" s="889"/>
      <c r="BS110" s="889"/>
      <c r="BT110" s="889"/>
      <c r="BU110" s="889"/>
      <c r="BV110" s="889">
        <v>26147691</v>
      </c>
      <c r="BW110" s="889"/>
      <c r="BX110" s="889"/>
      <c r="BY110" s="889"/>
      <c r="BZ110" s="889"/>
      <c r="CA110" s="889">
        <v>24468342</v>
      </c>
      <c r="CB110" s="889"/>
      <c r="CC110" s="889"/>
      <c r="CD110" s="889"/>
      <c r="CE110" s="889"/>
      <c r="CF110" s="913">
        <v>207</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446</v>
      </c>
      <c r="DH110" s="889"/>
      <c r="DI110" s="889"/>
      <c r="DJ110" s="889"/>
      <c r="DK110" s="889"/>
      <c r="DL110" s="889" t="s">
        <v>447</v>
      </c>
      <c r="DM110" s="889"/>
      <c r="DN110" s="889"/>
      <c r="DO110" s="889"/>
      <c r="DP110" s="889"/>
      <c r="DQ110" s="889" t="s">
        <v>448</v>
      </c>
      <c r="DR110" s="889"/>
      <c r="DS110" s="889"/>
      <c r="DT110" s="889"/>
      <c r="DU110" s="889"/>
      <c r="DV110" s="890" t="s">
        <v>449</v>
      </c>
      <c r="DW110" s="890"/>
      <c r="DX110" s="890"/>
      <c r="DY110" s="890"/>
      <c r="DZ110" s="891"/>
    </row>
    <row r="111" spans="1:131" s="247" customFormat="1" ht="26.25" customHeight="1" x14ac:dyDescent="0.15">
      <c r="A111" s="818" t="s">
        <v>450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449</v>
      </c>
      <c r="AB111" s="970"/>
      <c r="AC111" s="970"/>
      <c r="AD111" s="970"/>
      <c r="AE111" s="971"/>
      <c r="AF111" s="972" t="s">
        <v>420</v>
      </c>
      <c r="AG111" s="970"/>
      <c r="AH111" s="970"/>
      <c r="AI111" s="970"/>
      <c r="AJ111" s="971"/>
      <c r="AK111" s="972" t="s">
        <v>449</v>
      </c>
      <c r="AL111" s="970"/>
      <c r="AM111" s="970"/>
      <c r="AN111" s="970"/>
      <c r="AO111" s="971"/>
      <c r="AP111" s="973" t="s">
        <v>448</v>
      </c>
      <c r="AQ111" s="974"/>
      <c r="AR111" s="974"/>
      <c r="AS111" s="974"/>
      <c r="AT111" s="975"/>
      <c r="AU111" s="983"/>
      <c r="AV111" s="984"/>
      <c r="AW111" s="984"/>
      <c r="AX111" s="984"/>
      <c r="AY111" s="984"/>
      <c r="AZ111" s="859" t="s">
        <v>451</v>
      </c>
      <c r="BA111" s="794"/>
      <c r="BB111" s="794"/>
      <c r="BC111" s="794"/>
      <c r="BD111" s="794"/>
      <c r="BE111" s="794"/>
      <c r="BF111" s="794"/>
      <c r="BG111" s="794"/>
      <c r="BH111" s="794"/>
      <c r="BI111" s="794"/>
      <c r="BJ111" s="794"/>
      <c r="BK111" s="794"/>
      <c r="BL111" s="794"/>
      <c r="BM111" s="794"/>
      <c r="BN111" s="794"/>
      <c r="BO111" s="794"/>
      <c r="BP111" s="795"/>
      <c r="BQ111" s="860">
        <v>592962</v>
      </c>
      <c r="BR111" s="861"/>
      <c r="BS111" s="861"/>
      <c r="BT111" s="861"/>
      <c r="BU111" s="861"/>
      <c r="BV111" s="861">
        <v>534472</v>
      </c>
      <c r="BW111" s="861"/>
      <c r="BX111" s="861"/>
      <c r="BY111" s="861"/>
      <c r="BZ111" s="861"/>
      <c r="CA111" s="861">
        <v>528174</v>
      </c>
      <c r="CB111" s="861"/>
      <c r="CC111" s="861"/>
      <c r="CD111" s="861"/>
      <c r="CE111" s="861"/>
      <c r="CF111" s="922">
        <v>4.5</v>
      </c>
      <c r="CG111" s="923"/>
      <c r="CH111" s="923"/>
      <c r="CI111" s="923"/>
      <c r="CJ111" s="923"/>
      <c r="CK111" s="978"/>
      <c r="CL111" s="865"/>
      <c r="CM111" s="868" t="s">
        <v>452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453</v>
      </c>
      <c r="DH111" s="861"/>
      <c r="DI111" s="861"/>
      <c r="DJ111" s="861"/>
      <c r="DK111" s="861"/>
      <c r="DL111" s="861" t="s">
        <v>454</v>
      </c>
      <c r="DM111" s="861"/>
      <c r="DN111" s="861"/>
      <c r="DO111" s="861"/>
      <c r="DP111" s="861"/>
      <c r="DQ111" s="861" t="s">
        <v>454</v>
      </c>
      <c r="DR111" s="861"/>
      <c r="DS111" s="861"/>
      <c r="DT111" s="861"/>
      <c r="DU111" s="861"/>
      <c r="DV111" s="838" t="s">
        <v>454</v>
      </c>
      <c r="DW111" s="838"/>
      <c r="DX111" s="838"/>
      <c r="DY111" s="838"/>
      <c r="DZ111" s="839"/>
    </row>
    <row r="112" spans="1:131" s="247" customFormat="1" ht="26.25" customHeight="1" x14ac:dyDescent="0.15">
      <c r="A112" s="963" t="s">
        <v>455</v>
      </c>
      <c r="B112" s="964"/>
      <c r="C112" s="794" t="s">
        <v>456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454</v>
      </c>
      <c r="AB112" s="824"/>
      <c r="AC112" s="824"/>
      <c r="AD112" s="824"/>
      <c r="AE112" s="825"/>
      <c r="AF112" s="826" t="s">
        <v>457</v>
      </c>
      <c r="AG112" s="824"/>
      <c r="AH112" s="824"/>
      <c r="AI112" s="824"/>
      <c r="AJ112" s="825"/>
      <c r="AK112" s="826" t="s">
        <v>454</v>
      </c>
      <c r="AL112" s="824"/>
      <c r="AM112" s="824"/>
      <c r="AN112" s="824"/>
      <c r="AO112" s="825"/>
      <c r="AP112" s="871" t="s">
        <v>453</v>
      </c>
      <c r="AQ112" s="872"/>
      <c r="AR112" s="872"/>
      <c r="AS112" s="872"/>
      <c r="AT112" s="873"/>
      <c r="AU112" s="983"/>
      <c r="AV112" s="984"/>
      <c r="AW112" s="984"/>
      <c r="AX112" s="984"/>
      <c r="AY112" s="984"/>
      <c r="AZ112" s="859" t="s">
        <v>458</v>
      </c>
      <c r="BA112" s="794"/>
      <c r="BB112" s="794"/>
      <c r="BC112" s="794"/>
      <c r="BD112" s="794"/>
      <c r="BE112" s="794"/>
      <c r="BF112" s="794"/>
      <c r="BG112" s="794"/>
      <c r="BH112" s="794"/>
      <c r="BI112" s="794"/>
      <c r="BJ112" s="794"/>
      <c r="BK112" s="794"/>
      <c r="BL112" s="794"/>
      <c r="BM112" s="794"/>
      <c r="BN112" s="794"/>
      <c r="BO112" s="794"/>
      <c r="BP112" s="795"/>
      <c r="BQ112" s="860">
        <v>12272748</v>
      </c>
      <c r="BR112" s="861"/>
      <c r="BS112" s="861"/>
      <c r="BT112" s="861"/>
      <c r="BU112" s="861"/>
      <c r="BV112" s="861">
        <v>11961878</v>
      </c>
      <c r="BW112" s="861"/>
      <c r="BX112" s="861"/>
      <c r="BY112" s="861"/>
      <c r="BZ112" s="861"/>
      <c r="CA112" s="861">
        <v>11388891</v>
      </c>
      <c r="CB112" s="861"/>
      <c r="CC112" s="861"/>
      <c r="CD112" s="861"/>
      <c r="CE112" s="861"/>
      <c r="CF112" s="922">
        <v>96.3</v>
      </c>
      <c r="CG112" s="923"/>
      <c r="CH112" s="923"/>
      <c r="CI112" s="923"/>
      <c r="CJ112" s="923"/>
      <c r="CK112" s="978"/>
      <c r="CL112" s="865"/>
      <c r="CM112" s="868" t="s">
        <v>459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457</v>
      </c>
      <c r="DH112" s="861"/>
      <c r="DI112" s="861"/>
      <c r="DJ112" s="861"/>
      <c r="DK112" s="861"/>
      <c r="DL112" s="861" t="s">
        <v>454</v>
      </c>
      <c r="DM112" s="861"/>
      <c r="DN112" s="861"/>
      <c r="DO112" s="861"/>
      <c r="DP112" s="861"/>
      <c r="DQ112" s="861" t="s">
        <v>420</v>
      </c>
      <c r="DR112" s="861"/>
      <c r="DS112" s="861"/>
      <c r="DT112" s="861"/>
      <c r="DU112" s="861"/>
      <c r="DV112" s="838" t="s">
        <v>457</v>
      </c>
      <c r="DW112" s="838"/>
      <c r="DX112" s="838"/>
      <c r="DY112" s="838"/>
      <c r="DZ112" s="839"/>
    </row>
    <row r="113" spans="1:130" s="247" customFormat="1" ht="26.25" customHeight="1" x14ac:dyDescent="0.15">
      <c r="A113" s="965"/>
      <c r="B113" s="966"/>
      <c r="C113" s="794" t="s">
        <v>460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1438254</v>
      </c>
      <c r="AB113" s="970"/>
      <c r="AC113" s="970"/>
      <c r="AD113" s="970"/>
      <c r="AE113" s="971"/>
      <c r="AF113" s="972">
        <v>1430821</v>
      </c>
      <c r="AG113" s="970"/>
      <c r="AH113" s="970"/>
      <c r="AI113" s="970"/>
      <c r="AJ113" s="971"/>
      <c r="AK113" s="972">
        <v>1399805</v>
      </c>
      <c r="AL113" s="970"/>
      <c r="AM113" s="970"/>
      <c r="AN113" s="970"/>
      <c r="AO113" s="971"/>
      <c r="AP113" s="973">
        <v>11.8</v>
      </c>
      <c r="AQ113" s="974"/>
      <c r="AR113" s="974"/>
      <c r="AS113" s="974"/>
      <c r="AT113" s="975"/>
      <c r="AU113" s="983"/>
      <c r="AV113" s="984"/>
      <c r="AW113" s="984"/>
      <c r="AX113" s="984"/>
      <c r="AY113" s="984"/>
      <c r="AZ113" s="859" t="s">
        <v>461</v>
      </c>
      <c r="BA113" s="794"/>
      <c r="BB113" s="794"/>
      <c r="BC113" s="794"/>
      <c r="BD113" s="794"/>
      <c r="BE113" s="794"/>
      <c r="BF113" s="794"/>
      <c r="BG113" s="794"/>
      <c r="BH113" s="794"/>
      <c r="BI113" s="794"/>
      <c r="BJ113" s="794"/>
      <c r="BK113" s="794"/>
      <c r="BL113" s="794"/>
      <c r="BM113" s="794"/>
      <c r="BN113" s="794"/>
      <c r="BO113" s="794"/>
      <c r="BP113" s="795"/>
      <c r="BQ113" s="860">
        <v>447028</v>
      </c>
      <c r="BR113" s="861"/>
      <c r="BS113" s="861"/>
      <c r="BT113" s="861"/>
      <c r="BU113" s="861"/>
      <c r="BV113" s="861">
        <v>501986</v>
      </c>
      <c r="BW113" s="861"/>
      <c r="BX113" s="861"/>
      <c r="BY113" s="861"/>
      <c r="BZ113" s="861"/>
      <c r="CA113" s="861">
        <v>571652</v>
      </c>
      <c r="CB113" s="861"/>
      <c r="CC113" s="861"/>
      <c r="CD113" s="861"/>
      <c r="CE113" s="861"/>
      <c r="CF113" s="922">
        <v>4.8</v>
      </c>
      <c r="CG113" s="923"/>
      <c r="CH113" s="923"/>
      <c r="CI113" s="923"/>
      <c r="CJ113" s="923"/>
      <c r="CK113" s="978"/>
      <c r="CL113" s="865"/>
      <c r="CM113" s="868" t="s">
        <v>462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453</v>
      </c>
      <c r="DH113" s="824"/>
      <c r="DI113" s="824"/>
      <c r="DJ113" s="824"/>
      <c r="DK113" s="825"/>
      <c r="DL113" s="826" t="s">
        <v>453</v>
      </c>
      <c r="DM113" s="824"/>
      <c r="DN113" s="824"/>
      <c r="DO113" s="824"/>
      <c r="DP113" s="825"/>
      <c r="DQ113" s="826" t="s">
        <v>457</v>
      </c>
      <c r="DR113" s="824"/>
      <c r="DS113" s="824"/>
      <c r="DT113" s="824"/>
      <c r="DU113" s="825"/>
      <c r="DV113" s="871" t="s">
        <v>453</v>
      </c>
      <c r="DW113" s="872"/>
      <c r="DX113" s="872"/>
      <c r="DY113" s="872"/>
      <c r="DZ113" s="873"/>
    </row>
    <row r="114" spans="1:130" s="247" customFormat="1" ht="26.25" customHeight="1" x14ac:dyDescent="0.15">
      <c r="A114" s="965"/>
      <c r="B114" s="966"/>
      <c r="C114" s="794" t="s">
        <v>463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77853</v>
      </c>
      <c r="AB114" s="824"/>
      <c r="AC114" s="824"/>
      <c r="AD114" s="824"/>
      <c r="AE114" s="825"/>
      <c r="AF114" s="826">
        <v>78967</v>
      </c>
      <c r="AG114" s="824"/>
      <c r="AH114" s="824"/>
      <c r="AI114" s="824"/>
      <c r="AJ114" s="825"/>
      <c r="AK114" s="826">
        <v>71078</v>
      </c>
      <c r="AL114" s="824"/>
      <c r="AM114" s="824"/>
      <c r="AN114" s="824"/>
      <c r="AO114" s="825"/>
      <c r="AP114" s="871">
        <v>0.6</v>
      </c>
      <c r="AQ114" s="872"/>
      <c r="AR114" s="872"/>
      <c r="AS114" s="872"/>
      <c r="AT114" s="873"/>
      <c r="AU114" s="983"/>
      <c r="AV114" s="984"/>
      <c r="AW114" s="984"/>
      <c r="AX114" s="984"/>
      <c r="AY114" s="984"/>
      <c r="AZ114" s="859" t="s">
        <v>464</v>
      </c>
      <c r="BA114" s="794"/>
      <c r="BB114" s="794"/>
      <c r="BC114" s="794"/>
      <c r="BD114" s="794"/>
      <c r="BE114" s="794"/>
      <c r="BF114" s="794"/>
      <c r="BG114" s="794"/>
      <c r="BH114" s="794"/>
      <c r="BI114" s="794"/>
      <c r="BJ114" s="794"/>
      <c r="BK114" s="794"/>
      <c r="BL114" s="794"/>
      <c r="BM114" s="794"/>
      <c r="BN114" s="794"/>
      <c r="BO114" s="794"/>
      <c r="BP114" s="795"/>
      <c r="BQ114" s="860">
        <v>2212702</v>
      </c>
      <c r="BR114" s="861"/>
      <c r="BS114" s="861"/>
      <c r="BT114" s="861"/>
      <c r="BU114" s="861"/>
      <c r="BV114" s="861">
        <v>1968661</v>
      </c>
      <c r="BW114" s="861"/>
      <c r="BX114" s="861"/>
      <c r="BY114" s="861"/>
      <c r="BZ114" s="861"/>
      <c r="CA114" s="861">
        <v>1939931</v>
      </c>
      <c r="CB114" s="861"/>
      <c r="CC114" s="861"/>
      <c r="CD114" s="861"/>
      <c r="CE114" s="861"/>
      <c r="CF114" s="922">
        <v>16.399999999999999</v>
      </c>
      <c r="CG114" s="923"/>
      <c r="CH114" s="923"/>
      <c r="CI114" s="923"/>
      <c r="CJ114" s="923"/>
      <c r="CK114" s="978"/>
      <c r="CL114" s="865"/>
      <c r="CM114" s="868" t="s">
        <v>465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453</v>
      </c>
      <c r="DH114" s="824"/>
      <c r="DI114" s="824"/>
      <c r="DJ114" s="824"/>
      <c r="DK114" s="825"/>
      <c r="DL114" s="826" t="s">
        <v>454</v>
      </c>
      <c r="DM114" s="824"/>
      <c r="DN114" s="824"/>
      <c r="DO114" s="824"/>
      <c r="DP114" s="825"/>
      <c r="DQ114" s="826" t="s">
        <v>420</v>
      </c>
      <c r="DR114" s="824"/>
      <c r="DS114" s="824"/>
      <c r="DT114" s="824"/>
      <c r="DU114" s="825"/>
      <c r="DV114" s="871" t="s">
        <v>466</v>
      </c>
      <c r="DW114" s="872"/>
      <c r="DX114" s="872"/>
      <c r="DY114" s="872"/>
      <c r="DZ114" s="873"/>
    </row>
    <row r="115" spans="1:130" s="247" customFormat="1" ht="26.25" customHeight="1" x14ac:dyDescent="0.15">
      <c r="A115" s="965"/>
      <c r="B115" s="966"/>
      <c r="C115" s="794" t="s">
        <v>467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6463</v>
      </c>
      <c r="AB115" s="970"/>
      <c r="AC115" s="970"/>
      <c r="AD115" s="970"/>
      <c r="AE115" s="971"/>
      <c r="AF115" s="972">
        <v>6588</v>
      </c>
      <c r="AG115" s="970"/>
      <c r="AH115" s="970"/>
      <c r="AI115" s="970"/>
      <c r="AJ115" s="971"/>
      <c r="AK115" s="972">
        <v>6797</v>
      </c>
      <c r="AL115" s="970"/>
      <c r="AM115" s="970"/>
      <c r="AN115" s="970"/>
      <c r="AO115" s="971"/>
      <c r="AP115" s="973">
        <v>0.1</v>
      </c>
      <c r="AQ115" s="974"/>
      <c r="AR115" s="974"/>
      <c r="AS115" s="974"/>
      <c r="AT115" s="975"/>
      <c r="AU115" s="983"/>
      <c r="AV115" s="984"/>
      <c r="AW115" s="984"/>
      <c r="AX115" s="984"/>
      <c r="AY115" s="984"/>
      <c r="AZ115" s="859" t="s">
        <v>468</v>
      </c>
      <c r="BA115" s="794"/>
      <c r="BB115" s="794"/>
      <c r="BC115" s="794"/>
      <c r="BD115" s="794"/>
      <c r="BE115" s="794"/>
      <c r="BF115" s="794"/>
      <c r="BG115" s="794"/>
      <c r="BH115" s="794"/>
      <c r="BI115" s="794"/>
      <c r="BJ115" s="794"/>
      <c r="BK115" s="794"/>
      <c r="BL115" s="794"/>
      <c r="BM115" s="794"/>
      <c r="BN115" s="794"/>
      <c r="BO115" s="794"/>
      <c r="BP115" s="795"/>
      <c r="BQ115" s="860" t="s">
        <v>453</v>
      </c>
      <c r="BR115" s="861"/>
      <c r="BS115" s="861"/>
      <c r="BT115" s="861"/>
      <c r="BU115" s="861"/>
      <c r="BV115" s="861" t="s">
        <v>446</v>
      </c>
      <c r="BW115" s="861"/>
      <c r="BX115" s="861"/>
      <c r="BY115" s="861"/>
      <c r="BZ115" s="861"/>
      <c r="CA115" s="861" t="s">
        <v>454</v>
      </c>
      <c r="CB115" s="861"/>
      <c r="CC115" s="861"/>
      <c r="CD115" s="861"/>
      <c r="CE115" s="861"/>
      <c r="CF115" s="922" t="s">
        <v>420</v>
      </c>
      <c r="CG115" s="923"/>
      <c r="CH115" s="923"/>
      <c r="CI115" s="923"/>
      <c r="CJ115" s="923"/>
      <c r="CK115" s="978"/>
      <c r="CL115" s="865"/>
      <c r="CM115" s="859" t="s">
        <v>469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566665</v>
      </c>
      <c r="DH115" s="824"/>
      <c r="DI115" s="824"/>
      <c r="DJ115" s="824"/>
      <c r="DK115" s="825"/>
      <c r="DL115" s="826">
        <v>514118</v>
      </c>
      <c r="DM115" s="824"/>
      <c r="DN115" s="824"/>
      <c r="DO115" s="824"/>
      <c r="DP115" s="825"/>
      <c r="DQ115" s="826">
        <v>514118</v>
      </c>
      <c r="DR115" s="824"/>
      <c r="DS115" s="824"/>
      <c r="DT115" s="824"/>
      <c r="DU115" s="825"/>
      <c r="DV115" s="871">
        <v>4.3</v>
      </c>
      <c r="DW115" s="872"/>
      <c r="DX115" s="872"/>
      <c r="DY115" s="872"/>
      <c r="DZ115" s="873"/>
    </row>
    <row r="116" spans="1:130" s="247" customFormat="1" ht="26.25" customHeight="1" x14ac:dyDescent="0.15">
      <c r="A116" s="967"/>
      <c r="B116" s="968"/>
      <c r="C116" s="927" t="s">
        <v>470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103</v>
      </c>
      <c r="AB116" s="824"/>
      <c r="AC116" s="824"/>
      <c r="AD116" s="824"/>
      <c r="AE116" s="825"/>
      <c r="AF116" s="826">
        <v>103</v>
      </c>
      <c r="AG116" s="824"/>
      <c r="AH116" s="824"/>
      <c r="AI116" s="824"/>
      <c r="AJ116" s="825"/>
      <c r="AK116" s="826" t="s">
        <v>420</v>
      </c>
      <c r="AL116" s="824"/>
      <c r="AM116" s="824"/>
      <c r="AN116" s="824"/>
      <c r="AO116" s="825"/>
      <c r="AP116" s="871" t="s">
        <v>447</v>
      </c>
      <c r="AQ116" s="872"/>
      <c r="AR116" s="872"/>
      <c r="AS116" s="872"/>
      <c r="AT116" s="873"/>
      <c r="AU116" s="983"/>
      <c r="AV116" s="984"/>
      <c r="AW116" s="984"/>
      <c r="AX116" s="984"/>
      <c r="AY116" s="984"/>
      <c r="AZ116" s="910" t="s">
        <v>471</v>
      </c>
      <c r="BA116" s="911"/>
      <c r="BB116" s="911"/>
      <c r="BC116" s="911"/>
      <c r="BD116" s="911"/>
      <c r="BE116" s="911"/>
      <c r="BF116" s="911"/>
      <c r="BG116" s="911"/>
      <c r="BH116" s="911"/>
      <c r="BI116" s="911"/>
      <c r="BJ116" s="911"/>
      <c r="BK116" s="911"/>
      <c r="BL116" s="911"/>
      <c r="BM116" s="911"/>
      <c r="BN116" s="911"/>
      <c r="BO116" s="911"/>
      <c r="BP116" s="912"/>
      <c r="BQ116" s="860" t="s">
        <v>453</v>
      </c>
      <c r="BR116" s="861"/>
      <c r="BS116" s="861"/>
      <c r="BT116" s="861"/>
      <c r="BU116" s="861"/>
      <c r="BV116" s="861" t="s">
        <v>457</v>
      </c>
      <c r="BW116" s="861"/>
      <c r="BX116" s="861"/>
      <c r="BY116" s="861"/>
      <c r="BZ116" s="861"/>
      <c r="CA116" s="861" t="s">
        <v>453</v>
      </c>
      <c r="CB116" s="861"/>
      <c r="CC116" s="861"/>
      <c r="CD116" s="861"/>
      <c r="CE116" s="861"/>
      <c r="CF116" s="922" t="s">
        <v>454</v>
      </c>
      <c r="CG116" s="923"/>
      <c r="CH116" s="923"/>
      <c r="CI116" s="923"/>
      <c r="CJ116" s="923"/>
      <c r="CK116" s="978"/>
      <c r="CL116" s="865"/>
      <c r="CM116" s="868" t="s">
        <v>472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12564</v>
      </c>
      <c r="DH116" s="824"/>
      <c r="DI116" s="824"/>
      <c r="DJ116" s="824"/>
      <c r="DK116" s="825"/>
      <c r="DL116" s="826">
        <v>9772</v>
      </c>
      <c r="DM116" s="824"/>
      <c r="DN116" s="824"/>
      <c r="DO116" s="824"/>
      <c r="DP116" s="825"/>
      <c r="DQ116" s="826">
        <v>6980</v>
      </c>
      <c r="DR116" s="824"/>
      <c r="DS116" s="824"/>
      <c r="DT116" s="824"/>
      <c r="DU116" s="825"/>
      <c r="DV116" s="871">
        <v>0.1</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473</v>
      </c>
      <c r="Z117" s="950"/>
      <c r="AA117" s="955">
        <v>4692020</v>
      </c>
      <c r="AB117" s="956"/>
      <c r="AC117" s="956"/>
      <c r="AD117" s="956"/>
      <c r="AE117" s="957"/>
      <c r="AF117" s="958">
        <v>4903177</v>
      </c>
      <c r="AG117" s="956"/>
      <c r="AH117" s="956"/>
      <c r="AI117" s="956"/>
      <c r="AJ117" s="957"/>
      <c r="AK117" s="958">
        <v>5051768</v>
      </c>
      <c r="AL117" s="956"/>
      <c r="AM117" s="956"/>
      <c r="AN117" s="956"/>
      <c r="AO117" s="957"/>
      <c r="AP117" s="959"/>
      <c r="AQ117" s="960"/>
      <c r="AR117" s="960"/>
      <c r="AS117" s="960"/>
      <c r="AT117" s="961"/>
      <c r="AU117" s="983"/>
      <c r="AV117" s="984"/>
      <c r="AW117" s="984"/>
      <c r="AX117" s="984"/>
      <c r="AY117" s="984"/>
      <c r="AZ117" s="910" t="s">
        <v>474</v>
      </c>
      <c r="BA117" s="911"/>
      <c r="BB117" s="911"/>
      <c r="BC117" s="911"/>
      <c r="BD117" s="911"/>
      <c r="BE117" s="911"/>
      <c r="BF117" s="911"/>
      <c r="BG117" s="911"/>
      <c r="BH117" s="911"/>
      <c r="BI117" s="911"/>
      <c r="BJ117" s="911"/>
      <c r="BK117" s="911"/>
      <c r="BL117" s="911"/>
      <c r="BM117" s="911"/>
      <c r="BN117" s="911"/>
      <c r="BO117" s="911"/>
      <c r="BP117" s="912"/>
      <c r="BQ117" s="860" t="s">
        <v>475</v>
      </c>
      <c r="BR117" s="861"/>
      <c r="BS117" s="861"/>
      <c r="BT117" s="861"/>
      <c r="BU117" s="861"/>
      <c r="BV117" s="861" t="s">
        <v>475</v>
      </c>
      <c r="BW117" s="861"/>
      <c r="BX117" s="861"/>
      <c r="BY117" s="861"/>
      <c r="BZ117" s="861"/>
      <c r="CA117" s="861" t="s">
        <v>475</v>
      </c>
      <c r="CB117" s="861"/>
      <c r="CC117" s="861"/>
      <c r="CD117" s="861"/>
      <c r="CE117" s="861"/>
      <c r="CF117" s="922" t="s">
        <v>475</v>
      </c>
      <c r="CG117" s="923"/>
      <c r="CH117" s="923"/>
      <c r="CI117" s="923"/>
      <c r="CJ117" s="923"/>
      <c r="CK117" s="978"/>
      <c r="CL117" s="865"/>
      <c r="CM117" s="868" t="s">
        <v>476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466</v>
      </c>
      <c r="DH117" s="824"/>
      <c r="DI117" s="824"/>
      <c r="DJ117" s="824"/>
      <c r="DK117" s="825"/>
      <c r="DL117" s="826" t="s">
        <v>454</v>
      </c>
      <c r="DM117" s="824"/>
      <c r="DN117" s="824"/>
      <c r="DO117" s="824"/>
      <c r="DP117" s="825"/>
      <c r="DQ117" s="826" t="s">
        <v>446</v>
      </c>
      <c r="DR117" s="824"/>
      <c r="DS117" s="824"/>
      <c r="DT117" s="824"/>
      <c r="DU117" s="825"/>
      <c r="DV117" s="871" t="s">
        <v>447</v>
      </c>
      <c r="DW117" s="872"/>
      <c r="DX117" s="872"/>
      <c r="DY117" s="872"/>
      <c r="DZ117" s="873"/>
    </row>
    <row r="118" spans="1:130" s="247" customFormat="1" ht="26.25" customHeight="1" x14ac:dyDescent="0.15">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307</v>
      </c>
      <c r="AG118" s="949"/>
      <c r="AH118" s="949"/>
      <c r="AI118" s="949"/>
      <c r="AJ118" s="950"/>
      <c r="AK118" s="951" t="s">
        <v>306</v>
      </c>
      <c r="AL118" s="949"/>
      <c r="AM118" s="949"/>
      <c r="AN118" s="949"/>
      <c r="AO118" s="950"/>
      <c r="AP118" s="952" t="s">
        <v>440</v>
      </c>
      <c r="AQ118" s="953"/>
      <c r="AR118" s="953"/>
      <c r="AS118" s="953"/>
      <c r="AT118" s="954"/>
      <c r="AU118" s="983"/>
      <c r="AV118" s="984"/>
      <c r="AW118" s="984"/>
      <c r="AX118" s="984"/>
      <c r="AY118" s="984"/>
      <c r="AZ118" s="926" t="s">
        <v>477</v>
      </c>
      <c r="BA118" s="927"/>
      <c r="BB118" s="927"/>
      <c r="BC118" s="927"/>
      <c r="BD118" s="927"/>
      <c r="BE118" s="927"/>
      <c r="BF118" s="927"/>
      <c r="BG118" s="927"/>
      <c r="BH118" s="927"/>
      <c r="BI118" s="927"/>
      <c r="BJ118" s="927"/>
      <c r="BK118" s="927"/>
      <c r="BL118" s="927"/>
      <c r="BM118" s="927"/>
      <c r="BN118" s="927"/>
      <c r="BO118" s="927"/>
      <c r="BP118" s="928"/>
      <c r="BQ118" s="929" t="s">
        <v>478</v>
      </c>
      <c r="BR118" s="892"/>
      <c r="BS118" s="892"/>
      <c r="BT118" s="892"/>
      <c r="BU118" s="892"/>
      <c r="BV118" s="892" t="s">
        <v>454</v>
      </c>
      <c r="BW118" s="892"/>
      <c r="BX118" s="892"/>
      <c r="BY118" s="892"/>
      <c r="BZ118" s="892"/>
      <c r="CA118" s="892" t="s">
        <v>446</v>
      </c>
      <c r="CB118" s="892"/>
      <c r="CC118" s="892"/>
      <c r="CD118" s="892"/>
      <c r="CE118" s="892"/>
      <c r="CF118" s="922" t="s">
        <v>475</v>
      </c>
      <c r="CG118" s="923"/>
      <c r="CH118" s="923"/>
      <c r="CI118" s="923"/>
      <c r="CJ118" s="923"/>
      <c r="CK118" s="978"/>
      <c r="CL118" s="865"/>
      <c r="CM118" s="868" t="s">
        <v>479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446</v>
      </c>
      <c r="DH118" s="824"/>
      <c r="DI118" s="824"/>
      <c r="DJ118" s="824"/>
      <c r="DK118" s="825"/>
      <c r="DL118" s="826" t="s">
        <v>466</v>
      </c>
      <c r="DM118" s="824"/>
      <c r="DN118" s="824"/>
      <c r="DO118" s="824"/>
      <c r="DP118" s="825"/>
      <c r="DQ118" s="826" t="s">
        <v>475</v>
      </c>
      <c r="DR118" s="824"/>
      <c r="DS118" s="824"/>
      <c r="DT118" s="824"/>
      <c r="DU118" s="825"/>
      <c r="DV118" s="871" t="s">
        <v>446</v>
      </c>
      <c r="DW118" s="872"/>
      <c r="DX118" s="872"/>
      <c r="DY118" s="872"/>
      <c r="DZ118" s="873"/>
    </row>
    <row r="119" spans="1:130" s="247" customFormat="1" ht="26.25" customHeight="1" x14ac:dyDescent="0.15">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475</v>
      </c>
      <c r="AB119" s="942"/>
      <c r="AC119" s="942"/>
      <c r="AD119" s="942"/>
      <c r="AE119" s="943"/>
      <c r="AF119" s="944" t="s">
        <v>466</v>
      </c>
      <c r="AG119" s="942"/>
      <c r="AH119" s="942"/>
      <c r="AI119" s="942"/>
      <c r="AJ119" s="943"/>
      <c r="AK119" s="944" t="s">
        <v>454</v>
      </c>
      <c r="AL119" s="942"/>
      <c r="AM119" s="942"/>
      <c r="AN119" s="942"/>
      <c r="AO119" s="943"/>
      <c r="AP119" s="945" t="s">
        <v>446</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480</v>
      </c>
      <c r="BP119" s="925"/>
      <c r="BQ119" s="929">
        <v>40490205</v>
      </c>
      <c r="BR119" s="892"/>
      <c r="BS119" s="892"/>
      <c r="BT119" s="892"/>
      <c r="BU119" s="892"/>
      <c r="BV119" s="892">
        <v>41114688</v>
      </c>
      <c r="BW119" s="892"/>
      <c r="BX119" s="892"/>
      <c r="BY119" s="892"/>
      <c r="BZ119" s="892"/>
      <c r="CA119" s="892">
        <v>38896990</v>
      </c>
      <c r="CB119" s="892"/>
      <c r="CC119" s="892"/>
      <c r="CD119" s="892"/>
      <c r="CE119" s="892"/>
      <c r="CF119" s="790"/>
      <c r="CG119" s="791"/>
      <c r="CH119" s="791"/>
      <c r="CI119" s="791"/>
      <c r="CJ119" s="881"/>
      <c r="CK119" s="979"/>
      <c r="CL119" s="867"/>
      <c r="CM119" s="885" t="s">
        <v>481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13733</v>
      </c>
      <c r="DH119" s="807"/>
      <c r="DI119" s="807"/>
      <c r="DJ119" s="807"/>
      <c r="DK119" s="808"/>
      <c r="DL119" s="809">
        <v>10582</v>
      </c>
      <c r="DM119" s="807"/>
      <c r="DN119" s="807"/>
      <c r="DO119" s="807"/>
      <c r="DP119" s="808"/>
      <c r="DQ119" s="809">
        <v>7076</v>
      </c>
      <c r="DR119" s="807"/>
      <c r="DS119" s="807"/>
      <c r="DT119" s="807"/>
      <c r="DU119" s="808"/>
      <c r="DV119" s="895">
        <v>0.1</v>
      </c>
      <c r="DW119" s="896"/>
      <c r="DX119" s="896"/>
      <c r="DY119" s="896"/>
      <c r="DZ119" s="897"/>
    </row>
    <row r="120" spans="1:130" s="247" customFormat="1" ht="26.25" customHeight="1" x14ac:dyDescent="0.15">
      <c r="A120" s="864"/>
      <c r="B120" s="865"/>
      <c r="C120" s="868" t="s">
        <v>452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446</v>
      </c>
      <c r="AB120" s="824"/>
      <c r="AC120" s="824"/>
      <c r="AD120" s="824"/>
      <c r="AE120" s="825"/>
      <c r="AF120" s="826" t="s">
        <v>478</v>
      </c>
      <c r="AG120" s="824"/>
      <c r="AH120" s="824"/>
      <c r="AI120" s="824"/>
      <c r="AJ120" s="825"/>
      <c r="AK120" s="826" t="s">
        <v>478</v>
      </c>
      <c r="AL120" s="824"/>
      <c r="AM120" s="824"/>
      <c r="AN120" s="824"/>
      <c r="AO120" s="825"/>
      <c r="AP120" s="871" t="s">
        <v>478</v>
      </c>
      <c r="AQ120" s="872"/>
      <c r="AR120" s="872"/>
      <c r="AS120" s="872"/>
      <c r="AT120" s="873"/>
      <c r="AU120" s="930" t="s">
        <v>482</v>
      </c>
      <c r="AV120" s="931"/>
      <c r="AW120" s="931"/>
      <c r="AX120" s="931"/>
      <c r="AY120" s="932"/>
      <c r="AZ120" s="907" t="s">
        <v>483</v>
      </c>
      <c r="BA120" s="852"/>
      <c r="BB120" s="852"/>
      <c r="BC120" s="852"/>
      <c r="BD120" s="852"/>
      <c r="BE120" s="852"/>
      <c r="BF120" s="852"/>
      <c r="BG120" s="852"/>
      <c r="BH120" s="852"/>
      <c r="BI120" s="852"/>
      <c r="BJ120" s="852"/>
      <c r="BK120" s="852"/>
      <c r="BL120" s="852"/>
      <c r="BM120" s="852"/>
      <c r="BN120" s="852"/>
      <c r="BO120" s="852"/>
      <c r="BP120" s="853"/>
      <c r="BQ120" s="908">
        <v>14309284</v>
      </c>
      <c r="BR120" s="889"/>
      <c r="BS120" s="889"/>
      <c r="BT120" s="889"/>
      <c r="BU120" s="889"/>
      <c r="BV120" s="889">
        <v>14054227</v>
      </c>
      <c r="BW120" s="889"/>
      <c r="BX120" s="889"/>
      <c r="BY120" s="889"/>
      <c r="BZ120" s="889"/>
      <c r="CA120" s="889">
        <v>13987647</v>
      </c>
      <c r="CB120" s="889"/>
      <c r="CC120" s="889"/>
      <c r="CD120" s="889"/>
      <c r="CE120" s="889"/>
      <c r="CF120" s="913">
        <v>118.3</v>
      </c>
      <c r="CG120" s="914"/>
      <c r="CH120" s="914"/>
      <c r="CI120" s="914"/>
      <c r="CJ120" s="914"/>
      <c r="CK120" s="915" t="s">
        <v>484</v>
      </c>
      <c r="CL120" s="899"/>
      <c r="CM120" s="899"/>
      <c r="CN120" s="899"/>
      <c r="CO120" s="900"/>
      <c r="CP120" s="919" t="s">
        <v>485</v>
      </c>
      <c r="CQ120" s="920"/>
      <c r="CR120" s="920"/>
      <c r="CS120" s="920"/>
      <c r="CT120" s="920"/>
      <c r="CU120" s="920"/>
      <c r="CV120" s="920"/>
      <c r="CW120" s="920"/>
      <c r="CX120" s="920"/>
      <c r="CY120" s="920"/>
      <c r="CZ120" s="920"/>
      <c r="DA120" s="920"/>
      <c r="DB120" s="920"/>
      <c r="DC120" s="920"/>
      <c r="DD120" s="920"/>
      <c r="DE120" s="920"/>
      <c r="DF120" s="921"/>
      <c r="DG120" s="908">
        <v>9832107</v>
      </c>
      <c r="DH120" s="889"/>
      <c r="DI120" s="889"/>
      <c r="DJ120" s="889"/>
      <c r="DK120" s="889"/>
      <c r="DL120" s="889">
        <v>9613245</v>
      </c>
      <c r="DM120" s="889"/>
      <c r="DN120" s="889"/>
      <c r="DO120" s="889"/>
      <c r="DP120" s="889"/>
      <c r="DQ120" s="889">
        <v>8965261</v>
      </c>
      <c r="DR120" s="889"/>
      <c r="DS120" s="889"/>
      <c r="DT120" s="889"/>
      <c r="DU120" s="889"/>
      <c r="DV120" s="890">
        <v>75.8</v>
      </c>
      <c r="DW120" s="890"/>
      <c r="DX120" s="890"/>
      <c r="DY120" s="890"/>
      <c r="DZ120" s="891"/>
    </row>
    <row r="121" spans="1:130" s="247" customFormat="1" ht="26.25" customHeight="1" x14ac:dyDescent="0.15">
      <c r="A121" s="864"/>
      <c r="B121" s="865"/>
      <c r="C121" s="910" t="s">
        <v>486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478</v>
      </c>
      <c r="AB121" s="824"/>
      <c r="AC121" s="824"/>
      <c r="AD121" s="824"/>
      <c r="AE121" s="825"/>
      <c r="AF121" s="826" t="s">
        <v>454</v>
      </c>
      <c r="AG121" s="824"/>
      <c r="AH121" s="824"/>
      <c r="AI121" s="824"/>
      <c r="AJ121" s="825"/>
      <c r="AK121" s="826" t="s">
        <v>466</v>
      </c>
      <c r="AL121" s="824"/>
      <c r="AM121" s="824"/>
      <c r="AN121" s="824"/>
      <c r="AO121" s="825"/>
      <c r="AP121" s="871" t="s">
        <v>478</v>
      </c>
      <c r="AQ121" s="872"/>
      <c r="AR121" s="872"/>
      <c r="AS121" s="872"/>
      <c r="AT121" s="873"/>
      <c r="AU121" s="933"/>
      <c r="AV121" s="934"/>
      <c r="AW121" s="934"/>
      <c r="AX121" s="934"/>
      <c r="AY121" s="935"/>
      <c r="AZ121" s="859" t="s">
        <v>487</v>
      </c>
      <c r="BA121" s="794"/>
      <c r="BB121" s="794"/>
      <c r="BC121" s="794"/>
      <c r="BD121" s="794"/>
      <c r="BE121" s="794"/>
      <c r="BF121" s="794"/>
      <c r="BG121" s="794"/>
      <c r="BH121" s="794"/>
      <c r="BI121" s="794"/>
      <c r="BJ121" s="794"/>
      <c r="BK121" s="794"/>
      <c r="BL121" s="794"/>
      <c r="BM121" s="794"/>
      <c r="BN121" s="794"/>
      <c r="BO121" s="794"/>
      <c r="BP121" s="795"/>
      <c r="BQ121" s="860">
        <v>382024</v>
      </c>
      <c r="BR121" s="861"/>
      <c r="BS121" s="861"/>
      <c r="BT121" s="861"/>
      <c r="BU121" s="861"/>
      <c r="BV121" s="861">
        <v>305344</v>
      </c>
      <c r="BW121" s="861"/>
      <c r="BX121" s="861"/>
      <c r="BY121" s="861"/>
      <c r="BZ121" s="861"/>
      <c r="CA121" s="861">
        <v>258951</v>
      </c>
      <c r="CB121" s="861"/>
      <c r="CC121" s="861"/>
      <c r="CD121" s="861"/>
      <c r="CE121" s="861"/>
      <c r="CF121" s="922">
        <v>2.2000000000000002</v>
      </c>
      <c r="CG121" s="923"/>
      <c r="CH121" s="923"/>
      <c r="CI121" s="923"/>
      <c r="CJ121" s="923"/>
      <c r="CK121" s="916"/>
      <c r="CL121" s="902"/>
      <c r="CM121" s="902"/>
      <c r="CN121" s="902"/>
      <c r="CO121" s="903"/>
      <c r="CP121" s="882" t="s">
        <v>488</v>
      </c>
      <c r="CQ121" s="883"/>
      <c r="CR121" s="883"/>
      <c r="CS121" s="883"/>
      <c r="CT121" s="883"/>
      <c r="CU121" s="883"/>
      <c r="CV121" s="883"/>
      <c r="CW121" s="883"/>
      <c r="CX121" s="883"/>
      <c r="CY121" s="883"/>
      <c r="CZ121" s="883"/>
      <c r="DA121" s="883"/>
      <c r="DB121" s="883"/>
      <c r="DC121" s="883"/>
      <c r="DD121" s="883"/>
      <c r="DE121" s="883"/>
      <c r="DF121" s="884"/>
      <c r="DG121" s="860">
        <v>1450234</v>
      </c>
      <c r="DH121" s="861"/>
      <c r="DI121" s="861"/>
      <c r="DJ121" s="861"/>
      <c r="DK121" s="861"/>
      <c r="DL121" s="861">
        <v>1479897</v>
      </c>
      <c r="DM121" s="861"/>
      <c r="DN121" s="861"/>
      <c r="DO121" s="861"/>
      <c r="DP121" s="861"/>
      <c r="DQ121" s="861">
        <v>1651417</v>
      </c>
      <c r="DR121" s="861"/>
      <c r="DS121" s="861"/>
      <c r="DT121" s="861"/>
      <c r="DU121" s="861"/>
      <c r="DV121" s="838">
        <v>14</v>
      </c>
      <c r="DW121" s="838"/>
      <c r="DX121" s="838"/>
      <c r="DY121" s="838"/>
      <c r="DZ121" s="839"/>
    </row>
    <row r="122" spans="1:130" s="247" customFormat="1" ht="26.25" customHeight="1" x14ac:dyDescent="0.15">
      <c r="A122" s="864"/>
      <c r="B122" s="865"/>
      <c r="C122" s="868" t="s">
        <v>465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478</v>
      </c>
      <c r="AB122" s="824"/>
      <c r="AC122" s="824"/>
      <c r="AD122" s="824"/>
      <c r="AE122" s="825"/>
      <c r="AF122" s="826" t="s">
        <v>446</v>
      </c>
      <c r="AG122" s="824"/>
      <c r="AH122" s="824"/>
      <c r="AI122" s="824"/>
      <c r="AJ122" s="825"/>
      <c r="AK122" s="826" t="s">
        <v>478</v>
      </c>
      <c r="AL122" s="824"/>
      <c r="AM122" s="824"/>
      <c r="AN122" s="824"/>
      <c r="AO122" s="825"/>
      <c r="AP122" s="871" t="s">
        <v>478</v>
      </c>
      <c r="AQ122" s="872"/>
      <c r="AR122" s="872"/>
      <c r="AS122" s="872"/>
      <c r="AT122" s="873"/>
      <c r="AU122" s="933"/>
      <c r="AV122" s="934"/>
      <c r="AW122" s="934"/>
      <c r="AX122" s="934"/>
      <c r="AY122" s="935"/>
      <c r="AZ122" s="926" t="s">
        <v>489</v>
      </c>
      <c r="BA122" s="927"/>
      <c r="BB122" s="927"/>
      <c r="BC122" s="927"/>
      <c r="BD122" s="927"/>
      <c r="BE122" s="927"/>
      <c r="BF122" s="927"/>
      <c r="BG122" s="927"/>
      <c r="BH122" s="927"/>
      <c r="BI122" s="927"/>
      <c r="BJ122" s="927"/>
      <c r="BK122" s="927"/>
      <c r="BL122" s="927"/>
      <c r="BM122" s="927"/>
      <c r="BN122" s="927"/>
      <c r="BO122" s="927"/>
      <c r="BP122" s="928"/>
      <c r="BQ122" s="929">
        <v>30927803</v>
      </c>
      <c r="BR122" s="892"/>
      <c r="BS122" s="892"/>
      <c r="BT122" s="892"/>
      <c r="BU122" s="892"/>
      <c r="BV122" s="892">
        <v>30579971</v>
      </c>
      <c r="BW122" s="892"/>
      <c r="BX122" s="892"/>
      <c r="BY122" s="892"/>
      <c r="BZ122" s="892"/>
      <c r="CA122" s="892">
        <v>29406973</v>
      </c>
      <c r="CB122" s="892"/>
      <c r="CC122" s="892"/>
      <c r="CD122" s="892"/>
      <c r="CE122" s="892"/>
      <c r="CF122" s="893">
        <v>248.8</v>
      </c>
      <c r="CG122" s="894"/>
      <c r="CH122" s="894"/>
      <c r="CI122" s="894"/>
      <c r="CJ122" s="894"/>
      <c r="CK122" s="916"/>
      <c r="CL122" s="902"/>
      <c r="CM122" s="902"/>
      <c r="CN122" s="902"/>
      <c r="CO122" s="903"/>
      <c r="CP122" s="882" t="s">
        <v>490</v>
      </c>
      <c r="CQ122" s="883"/>
      <c r="CR122" s="883"/>
      <c r="CS122" s="883"/>
      <c r="CT122" s="883"/>
      <c r="CU122" s="883"/>
      <c r="CV122" s="883"/>
      <c r="CW122" s="883"/>
      <c r="CX122" s="883"/>
      <c r="CY122" s="883"/>
      <c r="CZ122" s="883"/>
      <c r="DA122" s="883"/>
      <c r="DB122" s="883"/>
      <c r="DC122" s="883"/>
      <c r="DD122" s="883"/>
      <c r="DE122" s="883"/>
      <c r="DF122" s="884"/>
      <c r="DG122" s="860">
        <v>658274</v>
      </c>
      <c r="DH122" s="861"/>
      <c r="DI122" s="861"/>
      <c r="DJ122" s="861"/>
      <c r="DK122" s="861"/>
      <c r="DL122" s="861">
        <v>596092</v>
      </c>
      <c r="DM122" s="861"/>
      <c r="DN122" s="861"/>
      <c r="DO122" s="861"/>
      <c r="DP122" s="861"/>
      <c r="DQ122" s="861">
        <v>518311</v>
      </c>
      <c r="DR122" s="861"/>
      <c r="DS122" s="861"/>
      <c r="DT122" s="861"/>
      <c r="DU122" s="861"/>
      <c r="DV122" s="838">
        <v>4.4000000000000004</v>
      </c>
      <c r="DW122" s="838"/>
      <c r="DX122" s="838"/>
      <c r="DY122" s="838"/>
      <c r="DZ122" s="839"/>
    </row>
    <row r="123" spans="1:130" s="247" customFormat="1" ht="26.25" customHeight="1" x14ac:dyDescent="0.15">
      <c r="A123" s="864"/>
      <c r="B123" s="865"/>
      <c r="C123" s="868" t="s">
        <v>472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3178</v>
      </c>
      <c r="AB123" s="824"/>
      <c r="AC123" s="824"/>
      <c r="AD123" s="824"/>
      <c r="AE123" s="825"/>
      <c r="AF123" s="826">
        <v>3103</v>
      </c>
      <c r="AG123" s="824"/>
      <c r="AH123" s="824"/>
      <c r="AI123" s="824"/>
      <c r="AJ123" s="825"/>
      <c r="AK123" s="826">
        <v>3028</v>
      </c>
      <c r="AL123" s="824"/>
      <c r="AM123" s="824"/>
      <c r="AN123" s="824"/>
      <c r="AO123" s="825"/>
      <c r="AP123" s="871">
        <v>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491</v>
      </c>
      <c r="BP123" s="925"/>
      <c r="BQ123" s="879">
        <v>45619111</v>
      </c>
      <c r="BR123" s="880"/>
      <c r="BS123" s="880"/>
      <c r="BT123" s="880"/>
      <c r="BU123" s="880"/>
      <c r="BV123" s="880">
        <v>44939542</v>
      </c>
      <c r="BW123" s="880"/>
      <c r="BX123" s="880"/>
      <c r="BY123" s="880"/>
      <c r="BZ123" s="880"/>
      <c r="CA123" s="880">
        <v>43653571</v>
      </c>
      <c r="CB123" s="880"/>
      <c r="CC123" s="880"/>
      <c r="CD123" s="880"/>
      <c r="CE123" s="880"/>
      <c r="CF123" s="790"/>
      <c r="CG123" s="791"/>
      <c r="CH123" s="791"/>
      <c r="CI123" s="791"/>
      <c r="CJ123" s="881"/>
      <c r="CK123" s="916"/>
      <c r="CL123" s="902"/>
      <c r="CM123" s="902"/>
      <c r="CN123" s="902"/>
      <c r="CO123" s="903"/>
      <c r="CP123" s="882" t="s">
        <v>492</v>
      </c>
      <c r="CQ123" s="883"/>
      <c r="CR123" s="883"/>
      <c r="CS123" s="883"/>
      <c r="CT123" s="883"/>
      <c r="CU123" s="883"/>
      <c r="CV123" s="883"/>
      <c r="CW123" s="883"/>
      <c r="CX123" s="883"/>
      <c r="CY123" s="883"/>
      <c r="CZ123" s="883"/>
      <c r="DA123" s="883"/>
      <c r="DB123" s="883"/>
      <c r="DC123" s="883"/>
      <c r="DD123" s="883"/>
      <c r="DE123" s="883"/>
      <c r="DF123" s="884"/>
      <c r="DG123" s="823">
        <v>290994</v>
      </c>
      <c r="DH123" s="824"/>
      <c r="DI123" s="824"/>
      <c r="DJ123" s="824"/>
      <c r="DK123" s="825"/>
      <c r="DL123" s="826">
        <v>272644</v>
      </c>
      <c r="DM123" s="824"/>
      <c r="DN123" s="824"/>
      <c r="DO123" s="824"/>
      <c r="DP123" s="825"/>
      <c r="DQ123" s="826">
        <v>253902</v>
      </c>
      <c r="DR123" s="824"/>
      <c r="DS123" s="824"/>
      <c r="DT123" s="824"/>
      <c r="DU123" s="825"/>
      <c r="DV123" s="871">
        <v>2.1</v>
      </c>
      <c r="DW123" s="872"/>
      <c r="DX123" s="872"/>
      <c r="DY123" s="872"/>
      <c r="DZ123" s="873"/>
    </row>
    <row r="124" spans="1:130" s="247" customFormat="1" ht="26.25" customHeight="1" thickBot="1" x14ac:dyDescent="0.2">
      <c r="A124" s="864"/>
      <c r="B124" s="865"/>
      <c r="C124" s="868" t="s">
        <v>476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493</v>
      </c>
      <c r="AB124" s="824"/>
      <c r="AC124" s="824"/>
      <c r="AD124" s="824"/>
      <c r="AE124" s="825"/>
      <c r="AF124" s="826" t="s">
        <v>420</v>
      </c>
      <c r="AG124" s="824"/>
      <c r="AH124" s="824"/>
      <c r="AI124" s="824"/>
      <c r="AJ124" s="825"/>
      <c r="AK124" s="826" t="s">
        <v>494</v>
      </c>
      <c r="AL124" s="824"/>
      <c r="AM124" s="824"/>
      <c r="AN124" s="824"/>
      <c r="AO124" s="825"/>
      <c r="AP124" s="871" t="s">
        <v>495</v>
      </c>
      <c r="AQ124" s="872"/>
      <c r="AR124" s="872"/>
      <c r="AS124" s="872"/>
      <c r="AT124" s="873"/>
      <c r="AU124" s="874" t="s">
        <v>496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420</v>
      </c>
      <c r="BR124" s="878"/>
      <c r="BS124" s="878"/>
      <c r="BT124" s="878"/>
      <c r="BU124" s="878"/>
      <c r="BV124" s="878" t="s">
        <v>449</v>
      </c>
      <c r="BW124" s="878"/>
      <c r="BX124" s="878"/>
      <c r="BY124" s="878"/>
      <c r="BZ124" s="878"/>
      <c r="CA124" s="878" t="s">
        <v>497</v>
      </c>
      <c r="CB124" s="878"/>
      <c r="CC124" s="878"/>
      <c r="CD124" s="878"/>
      <c r="CE124" s="878"/>
      <c r="CF124" s="768"/>
      <c r="CG124" s="769"/>
      <c r="CH124" s="769"/>
      <c r="CI124" s="769"/>
      <c r="CJ124" s="909"/>
      <c r="CK124" s="917"/>
      <c r="CL124" s="917"/>
      <c r="CM124" s="917"/>
      <c r="CN124" s="917"/>
      <c r="CO124" s="918"/>
      <c r="CP124" s="882" t="s">
        <v>498</v>
      </c>
      <c r="CQ124" s="883"/>
      <c r="CR124" s="883"/>
      <c r="CS124" s="883"/>
      <c r="CT124" s="883"/>
      <c r="CU124" s="883"/>
      <c r="CV124" s="883"/>
      <c r="CW124" s="883"/>
      <c r="CX124" s="883"/>
      <c r="CY124" s="883"/>
      <c r="CZ124" s="883"/>
      <c r="DA124" s="883"/>
      <c r="DB124" s="883"/>
      <c r="DC124" s="883"/>
      <c r="DD124" s="883"/>
      <c r="DE124" s="883"/>
      <c r="DF124" s="884"/>
      <c r="DG124" s="806">
        <v>41139</v>
      </c>
      <c r="DH124" s="807"/>
      <c r="DI124" s="807"/>
      <c r="DJ124" s="807"/>
      <c r="DK124" s="808"/>
      <c r="DL124" s="809" t="s">
        <v>493</v>
      </c>
      <c r="DM124" s="807"/>
      <c r="DN124" s="807"/>
      <c r="DO124" s="807"/>
      <c r="DP124" s="808"/>
      <c r="DQ124" s="809" t="s">
        <v>493</v>
      </c>
      <c r="DR124" s="807"/>
      <c r="DS124" s="807"/>
      <c r="DT124" s="807"/>
      <c r="DU124" s="808"/>
      <c r="DV124" s="895" t="s">
        <v>478</v>
      </c>
      <c r="DW124" s="896"/>
      <c r="DX124" s="896"/>
      <c r="DY124" s="896"/>
      <c r="DZ124" s="897"/>
    </row>
    <row r="125" spans="1:130" s="247" customFormat="1" ht="26.25" customHeight="1" x14ac:dyDescent="0.15">
      <c r="A125" s="864"/>
      <c r="B125" s="865"/>
      <c r="C125" s="868" t="s">
        <v>479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493</v>
      </c>
      <c r="AB125" s="824"/>
      <c r="AC125" s="824"/>
      <c r="AD125" s="824"/>
      <c r="AE125" s="825"/>
      <c r="AF125" s="826" t="s">
        <v>493</v>
      </c>
      <c r="AG125" s="824"/>
      <c r="AH125" s="824"/>
      <c r="AI125" s="824"/>
      <c r="AJ125" s="825"/>
      <c r="AK125" s="826" t="s">
        <v>449</v>
      </c>
      <c r="AL125" s="824"/>
      <c r="AM125" s="824"/>
      <c r="AN125" s="824"/>
      <c r="AO125" s="825"/>
      <c r="AP125" s="871" t="s">
        <v>493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499</v>
      </c>
      <c r="CL125" s="899"/>
      <c r="CM125" s="899"/>
      <c r="CN125" s="899"/>
      <c r="CO125" s="900"/>
      <c r="CP125" s="907" t="s">
        <v>500</v>
      </c>
      <c r="CQ125" s="852"/>
      <c r="CR125" s="852"/>
      <c r="CS125" s="852"/>
      <c r="CT125" s="852"/>
      <c r="CU125" s="852"/>
      <c r="CV125" s="852"/>
      <c r="CW125" s="852"/>
      <c r="CX125" s="852"/>
      <c r="CY125" s="852"/>
      <c r="CZ125" s="852"/>
      <c r="DA125" s="852"/>
      <c r="DB125" s="852"/>
      <c r="DC125" s="852"/>
      <c r="DD125" s="852"/>
      <c r="DE125" s="852"/>
      <c r="DF125" s="853"/>
      <c r="DG125" s="908" t="s">
        <v>501</v>
      </c>
      <c r="DH125" s="889"/>
      <c r="DI125" s="889"/>
      <c r="DJ125" s="889"/>
      <c r="DK125" s="889"/>
      <c r="DL125" s="889" t="s">
        <v>493</v>
      </c>
      <c r="DM125" s="889"/>
      <c r="DN125" s="889"/>
      <c r="DO125" s="889"/>
      <c r="DP125" s="889"/>
      <c r="DQ125" s="889" t="s">
        <v>502</v>
      </c>
      <c r="DR125" s="889"/>
      <c r="DS125" s="889"/>
      <c r="DT125" s="889"/>
      <c r="DU125" s="889"/>
      <c r="DV125" s="890" t="s">
        <v>503</v>
      </c>
      <c r="DW125" s="890"/>
      <c r="DX125" s="890"/>
      <c r="DY125" s="890"/>
      <c r="DZ125" s="891"/>
    </row>
    <row r="126" spans="1:130" s="247" customFormat="1" ht="26.25" customHeight="1" thickBot="1" x14ac:dyDescent="0.2">
      <c r="A126" s="864"/>
      <c r="B126" s="865"/>
      <c r="C126" s="868" t="s">
        <v>481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2886</v>
      </c>
      <c r="AB126" s="824"/>
      <c r="AC126" s="824"/>
      <c r="AD126" s="824"/>
      <c r="AE126" s="825"/>
      <c r="AF126" s="826">
        <v>3151</v>
      </c>
      <c r="AG126" s="824"/>
      <c r="AH126" s="824"/>
      <c r="AI126" s="824"/>
      <c r="AJ126" s="825"/>
      <c r="AK126" s="826">
        <v>3506</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504</v>
      </c>
      <c r="CQ126" s="794"/>
      <c r="CR126" s="794"/>
      <c r="CS126" s="794"/>
      <c r="CT126" s="794"/>
      <c r="CU126" s="794"/>
      <c r="CV126" s="794"/>
      <c r="CW126" s="794"/>
      <c r="CX126" s="794"/>
      <c r="CY126" s="794"/>
      <c r="CZ126" s="794"/>
      <c r="DA126" s="794"/>
      <c r="DB126" s="794"/>
      <c r="DC126" s="794"/>
      <c r="DD126" s="794"/>
      <c r="DE126" s="794"/>
      <c r="DF126" s="795"/>
      <c r="DG126" s="860" t="s">
        <v>494</v>
      </c>
      <c r="DH126" s="861"/>
      <c r="DI126" s="861"/>
      <c r="DJ126" s="861"/>
      <c r="DK126" s="861"/>
      <c r="DL126" s="861" t="s">
        <v>453</v>
      </c>
      <c r="DM126" s="861"/>
      <c r="DN126" s="861"/>
      <c r="DO126" s="861"/>
      <c r="DP126" s="861"/>
      <c r="DQ126" s="861" t="s">
        <v>494</v>
      </c>
      <c r="DR126" s="861"/>
      <c r="DS126" s="861"/>
      <c r="DT126" s="861"/>
      <c r="DU126" s="861"/>
      <c r="DV126" s="838" t="s">
        <v>449</v>
      </c>
      <c r="DW126" s="838"/>
      <c r="DX126" s="838"/>
      <c r="DY126" s="838"/>
      <c r="DZ126" s="839"/>
    </row>
    <row r="127" spans="1:130" s="247" customFormat="1" ht="26.25" customHeight="1" x14ac:dyDescent="0.15">
      <c r="A127" s="866"/>
      <c r="B127" s="867"/>
      <c r="C127" s="885" t="s">
        <v>505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399</v>
      </c>
      <c r="AB127" s="824"/>
      <c r="AC127" s="824"/>
      <c r="AD127" s="824"/>
      <c r="AE127" s="825"/>
      <c r="AF127" s="826">
        <v>334</v>
      </c>
      <c r="AG127" s="824"/>
      <c r="AH127" s="824"/>
      <c r="AI127" s="824"/>
      <c r="AJ127" s="825"/>
      <c r="AK127" s="826">
        <v>263</v>
      </c>
      <c r="AL127" s="824"/>
      <c r="AM127" s="824"/>
      <c r="AN127" s="824"/>
      <c r="AO127" s="825"/>
      <c r="AP127" s="871">
        <v>0</v>
      </c>
      <c r="AQ127" s="872"/>
      <c r="AR127" s="872"/>
      <c r="AS127" s="872"/>
      <c r="AT127" s="873"/>
      <c r="AU127" s="283"/>
      <c r="AV127" s="283"/>
      <c r="AW127" s="283"/>
      <c r="AX127" s="888" t="s">
        <v>506</v>
      </c>
      <c r="AY127" s="856"/>
      <c r="AZ127" s="856"/>
      <c r="BA127" s="856"/>
      <c r="BB127" s="856"/>
      <c r="BC127" s="856"/>
      <c r="BD127" s="856"/>
      <c r="BE127" s="857"/>
      <c r="BF127" s="855" t="s">
        <v>507</v>
      </c>
      <c r="BG127" s="856"/>
      <c r="BH127" s="856"/>
      <c r="BI127" s="856"/>
      <c r="BJ127" s="856"/>
      <c r="BK127" s="856"/>
      <c r="BL127" s="857"/>
      <c r="BM127" s="855" t="s">
        <v>508</v>
      </c>
      <c r="BN127" s="856"/>
      <c r="BO127" s="856"/>
      <c r="BP127" s="856"/>
      <c r="BQ127" s="856"/>
      <c r="BR127" s="856"/>
      <c r="BS127" s="857"/>
      <c r="BT127" s="855" t="s">
        <v>509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510</v>
      </c>
      <c r="CQ127" s="794"/>
      <c r="CR127" s="794"/>
      <c r="CS127" s="794"/>
      <c r="CT127" s="794"/>
      <c r="CU127" s="794"/>
      <c r="CV127" s="794"/>
      <c r="CW127" s="794"/>
      <c r="CX127" s="794"/>
      <c r="CY127" s="794"/>
      <c r="CZ127" s="794"/>
      <c r="DA127" s="794"/>
      <c r="DB127" s="794"/>
      <c r="DC127" s="794"/>
      <c r="DD127" s="794"/>
      <c r="DE127" s="794"/>
      <c r="DF127" s="795"/>
      <c r="DG127" s="860" t="s">
        <v>478</v>
      </c>
      <c r="DH127" s="861"/>
      <c r="DI127" s="861"/>
      <c r="DJ127" s="861"/>
      <c r="DK127" s="861"/>
      <c r="DL127" s="861" t="s">
        <v>493</v>
      </c>
      <c r="DM127" s="861"/>
      <c r="DN127" s="861"/>
      <c r="DO127" s="861"/>
      <c r="DP127" s="861"/>
      <c r="DQ127" s="861" t="s">
        <v>420</v>
      </c>
      <c r="DR127" s="861"/>
      <c r="DS127" s="861"/>
      <c r="DT127" s="861"/>
      <c r="DU127" s="861"/>
      <c r="DV127" s="838" t="s">
        <v>449</v>
      </c>
      <c r="DW127" s="838"/>
      <c r="DX127" s="838"/>
      <c r="DY127" s="838"/>
      <c r="DZ127" s="839"/>
    </row>
    <row r="128" spans="1:130" s="247" customFormat="1" ht="26.25" customHeight="1" thickBot="1" x14ac:dyDescent="0.2">
      <c r="A128" s="840" t="s">
        <v>511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512</v>
      </c>
      <c r="X128" s="842"/>
      <c r="Y128" s="842"/>
      <c r="Z128" s="843"/>
      <c r="AA128" s="844">
        <v>78732</v>
      </c>
      <c r="AB128" s="845"/>
      <c r="AC128" s="845"/>
      <c r="AD128" s="845"/>
      <c r="AE128" s="846"/>
      <c r="AF128" s="847">
        <v>58652</v>
      </c>
      <c r="AG128" s="845"/>
      <c r="AH128" s="845"/>
      <c r="AI128" s="845"/>
      <c r="AJ128" s="846"/>
      <c r="AK128" s="847">
        <v>62923</v>
      </c>
      <c r="AL128" s="845"/>
      <c r="AM128" s="845"/>
      <c r="AN128" s="845"/>
      <c r="AO128" s="846"/>
      <c r="AP128" s="848"/>
      <c r="AQ128" s="849"/>
      <c r="AR128" s="849"/>
      <c r="AS128" s="849"/>
      <c r="AT128" s="850"/>
      <c r="AU128" s="283"/>
      <c r="AV128" s="283"/>
      <c r="AW128" s="283"/>
      <c r="AX128" s="851" t="s">
        <v>513</v>
      </c>
      <c r="AY128" s="852"/>
      <c r="AZ128" s="852"/>
      <c r="BA128" s="852"/>
      <c r="BB128" s="852"/>
      <c r="BC128" s="852"/>
      <c r="BD128" s="852"/>
      <c r="BE128" s="853"/>
      <c r="BF128" s="830" t="s">
        <v>493</v>
      </c>
      <c r="BG128" s="831"/>
      <c r="BH128" s="831"/>
      <c r="BI128" s="831"/>
      <c r="BJ128" s="831"/>
      <c r="BK128" s="831"/>
      <c r="BL128" s="854"/>
      <c r="BM128" s="830">
        <v>12.77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514</v>
      </c>
      <c r="CQ128" s="772"/>
      <c r="CR128" s="772"/>
      <c r="CS128" s="772"/>
      <c r="CT128" s="772"/>
      <c r="CU128" s="772"/>
      <c r="CV128" s="772"/>
      <c r="CW128" s="772"/>
      <c r="CX128" s="772"/>
      <c r="CY128" s="772"/>
      <c r="CZ128" s="772"/>
      <c r="DA128" s="772"/>
      <c r="DB128" s="772"/>
      <c r="DC128" s="772"/>
      <c r="DD128" s="772"/>
      <c r="DE128" s="772"/>
      <c r="DF128" s="773"/>
      <c r="DG128" s="834" t="s">
        <v>449</v>
      </c>
      <c r="DH128" s="835"/>
      <c r="DI128" s="835"/>
      <c r="DJ128" s="835"/>
      <c r="DK128" s="835"/>
      <c r="DL128" s="835" t="s">
        <v>501</v>
      </c>
      <c r="DM128" s="835"/>
      <c r="DN128" s="835"/>
      <c r="DO128" s="835"/>
      <c r="DP128" s="835"/>
      <c r="DQ128" s="835" t="s">
        <v>449</v>
      </c>
      <c r="DR128" s="835"/>
      <c r="DS128" s="835"/>
      <c r="DT128" s="835"/>
      <c r="DU128" s="835"/>
      <c r="DV128" s="836" t="s">
        <v>493</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515</v>
      </c>
      <c r="X129" s="821"/>
      <c r="Y129" s="821"/>
      <c r="Z129" s="822"/>
      <c r="AA129" s="823">
        <v>15167682</v>
      </c>
      <c r="AB129" s="824"/>
      <c r="AC129" s="824"/>
      <c r="AD129" s="824"/>
      <c r="AE129" s="825"/>
      <c r="AF129" s="826">
        <v>15043925</v>
      </c>
      <c r="AG129" s="824"/>
      <c r="AH129" s="824"/>
      <c r="AI129" s="824"/>
      <c r="AJ129" s="825"/>
      <c r="AK129" s="826">
        <v>15074263</v>
      </c>
      <c r="AL129" s="824"/>
      <c r="AM129" s="824"/>
      <c r="AN129" s="824"/>
      <c r="AO129" s="825"/>
      <c r="AP129" s="827"/>
      <c r="AQ129" s="828"/>
      <c r="AR129" s="828"/>
      <c r="AS129" s="828"/>
      <c r="AT129" s="829"/>
      <c r="AU129" s="285"/>
      <c r="AV129" s="285"/>
      <c r="AW129" s="285"/>
      <c r="AX129" s="793" t="s">
        <v>516</v>
      </c>
      <c r="AY129" s="794"/>
      <c r="AZ129" s="794"/>
      <c r="BA129" s="794"/>
      <c r="BB129" s="794"/>
      <c r="BC129" s="794"/>
      <c r="BD129" s="794"/>
      <c r="BE129" s="795"/>
      <c r="BF129" s="813" t="s">
        <v>493</v>
      </c>
      <c r="BG129" s="814"/>
      <c r="BH129" s="814"/>
      <c r="BI129" s="814"/>
      <c r="BJ129" s="814"/>
      <c r="BK129" s="814"/>
      <c r="BL129" s="815"/>
      <c r="BM129" s="813">
        <v>17.77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518</v>
      </c>
      <c r="X130" s="821"/>
      <c r="Y130" s="821"/>
      <c r="Z130" s="822"/>
      <c r="AA130" s="823">
        <v>3100665</v>
      </c>
      <c r="AB130" s="824"/>
      <c r="AC130" s="824"/>
      <c r="AD130" s="824"/>
      <c r="AE130" s="825"/>
      <c r="AF130" s="826">
        <v>3185364</v>
      </c>
      <c r="AG130" s="824"/>
      <c r="AH130" s="824"/>
      <c r="AI130" s="824"/>
      <c r="AJ130" s="825"/>
      <c r="AK130" s="826">
        <v>3253172</v>
      </c>
      <c r="AL130" s="824"/>
      <c r="AM130" s="824"/>
      <c r="AN130" s="824"/>
      <c r="AO130" s="825"/>
      <c r="AP130" s="827"/>
      <c r="AQ130" s="828"/>
      <c r="AR130" s="828"/>
      <c r="AS130" s="828"/>
      <c r="AT130" s="829"/>
      <c r="AU130" s="285"/>
      <c r="AV130" s="285"/>
      <c r="AW130" s="285"/>
      <c r="AX130" s="793" t="s">
        <v>519</v>
      </c>
      <c r="AY130" s="794"/>
      <c r="AZ130" s="794"/>
      <c r="BA130" s="794"/>
      <c r="BB130" s="794"/>
      <c r="BC130" s="794"/>
      <c r="BD130" s="794"/>
      <c r="BE130" s="795"/>
      <c r="BF130" s="796">
        <v>13.7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520</v>
      </c>
      <c r="X131" s="804"/>
      <c r="Y131" s="804"/>
      <c r="Z131" s="805"/>
      <c r="AA131" s="806">
        <v>12067017</v>
      </c>
      <c r="AB131" s="807"/>
      <c r="AC131" s="807"/>
      <c r="AD131" s="807"/>
      <c r="AE131" s="808"/>
      <c r="AF131" s="809">
        <v>11858561</v>
      </c>
      <c r="AG131" s="807"/>
      <c r="AH131" s="807"/>
      <c r="AI131" s="807"/>
      <c r="AJ131" s="808"/>
      <c r="AK131" s="809">
        <v>11821091</v>
      </c>
      <c r="AL131" s="807"/>
      <c r="AM131" s="807"/>
      <c r="AN131" s="807"/>
      <c r="AO131" s="808"/>
      <c r="AP131" s="810"/>
      <c r="AQ131" s="811"/>
      <c r="AR131" s="811"/>
      <c r="AS131" s="811"/>
      <c r="AT131" s="812"/>
      <c r="AU131" s="285"/>
      <c r="AV131" s="285"/>
      <c r="AW131" s="285"/>
      <c r="AX131" s="771" t="s">
        <v>521</v>
      </c>
      <c r="AY131" s="772"/>
      <c r="AZ131" s="772"/>
      <c r="BA131" s="772"/>
      <c r="BB131" s="772"/>
      <c r="BC131" s="772"/>
      <c r="BD131" s="772"/>
      <c r="BE131" s="773"/>
      <c r="BF131" s="774" t="s">
        <v>493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522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523</v>
      </c>
      <c r="W132" s="784"/>
      <c r="X132" s="784"/>
      <c r="Y132" s="784"/>
      <c r="Z132" s="785"/>
      <c r="AA132" s="786">
        <v>12.53518579</v>
      </c>
      <c r="AB132" s="787"/>
      <c r="AC132" s="787"/>
      <c r="AD132" s="787"/>
      <c r="AE132" s="788"/>
      <c r="AF132" s="789">
        <v>13.991250709999999</v>
      </c>
      <c r="AG132" s="787"/>
      <c r="AH132" s="787"/>
      <c r="AI132" s="787"/>
      <c r="AJ132" s="788"/>
      <c r="AK132" s="789">
        <v>14.682849490000001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524</v>
      </c>
      <c r="W133" s="763"/>
      <c r="X133" s="763"/>
      <c r="Y133" s="763"/>
      <c r="Z133" s="764"/>
      <c r="AA133" s="765">
        <v>12.5</v>
      </c>
      <c r="AB133" s="766"/>
      <c r="AC133" s="766"/>
      <c r="AD133" s="766"/>
      <c r="AE133" s="767"/>
      <c r="AF133" s="765">
        <v>13.1</v>
      </c>
      <c r="AG133" s="766"/>
      <c r="AH133" s="766"/>
      <c r="AI133" s="766"/>
      <c r="AJ133" s="767"/>
      <c r="AK133" s="765">
        <v>13.7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4T5cUnxH8Y3kXe63m/K/wTbMQq9QkdqUBGDtpRYEzN4FWnwbTJoBZ8EPXsGtKpKAbEBw+0wcFfWzGAV21ubwA==" saltValue="Q+sJxXGcMEqUNWQSTSWO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CN30" sqref="CN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CKp4kt3WUW+d6YdVbxAR9SLYYx+IAXzaqX8F54dzbLt/rla8ctq8pzTLEevt8MkybBUQCXTPC1YuQvJpt252Q==" saltValue="qX0g+oGOJcPUx5G3tigm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election activeCell="CW89" sqref="CW8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rmkt8rlDYHTVT3VSZJKIf1kBsd50t1BHMKCuMzB0H/MshPIRm3mbBRouf+O5YY3XjtzR1Az7j+dIO4ov4pjQ==" saltValue="mvebwCZS/+7llQgbvheRp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I26" sqref="I2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533</v>
      </c>
      <c r="AL9" s="1193"/>
      <c r="AM9" s="1193"/>
      <c r="AN9" s="1194"/>
      <c r="AO9" s="313">
        <v>3354764</v>
      </c>
      <c r="AP9" s="313">
        <v>69715</v>
      </c>
      <c r="AQ9" s="314">
        <v>63299</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534</v>
      </c>
      <c r="AL10" s="1193"/>
      <c r="AM10" s="1193"/>
      <c r="AN10" s="1194"/>
      <c r="AO10" s="316">
        <v>295789</v>
      </c>
      <c r="AP10" s="316">
        <v>6147</v>
      </c>
      <c r="AQ10" s="317">
        <v>6012</v>
      </c>
      <c r="AR10" s="318">
        <v>2.2000000000000002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535</v>
      </c>
      <c r="AL11" s="1193"/>
      <c r="AM11" s="1193"/>
      <c r="AN11" s="1194"/>
      <c r="AO11" s="316">
        <v>673815</v>
      </c>
      <c r="AP11" s="316">
        <v>14003</v>
      </c>
      <c r="AQ11" s="317">
        <v>6006</v>
      </c>
      <c r="AR11" s="318">
        <v>133.19999999999999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536</v>
      </c>
      <c r="AL12" s="1193"/>
      <c r="AM12" s="1193"/>
      <c r="AN12" s="1194"/>
      <c r="AO12" s="316">
        <v>1148</v>
      </c>
      <c r="AP12" s="316">
        <v>24</v>
      </c>
      <c r="AQ12" s="317">
        <v>1513</v>
      </c>
      <c r="AR12" s="318">
        <v>-98.4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537</v>
      </c>
      <c r="AL13" s="1193"/>
      <c r="AM13" s="1193"/>
      <c r="AN13" s="1194"/>
      <c r="AO13" s="316" t="s">
        <v>538</v>
      </c>
      <c r="AP13" s="316" t="s">
        <v>538</v>
      </c>
      <c r="AQ13" s="317">
        <v>6</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539</v>
      </c>
      <c r="AL14" s="1193"/>
      <c r="AM14" s="1193"/>
      <c r="AN14" s="1194"/>
      <c r="AO14" s="316">
        <v>236046</v>
      </c>
      <c r="AP14" s="316">
        <v>4905</v>
      </c>
      <c r="AQ14" s="317">
        <v>2299</v>
      </c>
      <c r="AR14" s="318">
        <v>113.4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540</v>
      </c>
      <c r="AL15" s="1193"/>
      <c r="AM15" s="1193"/>
      <c r="AN15" s="1194"/>
      <c r="AO15" s="316">
        <v>17117</v>
      </c>
      <c r="AP15" s="316">
        <v>356</v>
      </c>
      <c r="AQ15" s="317">
        <v>1728</v>
      </c>
      <c r="AR15" s="318">
        <v>-79.400000000000006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541</v>
      </c>
      <c r="AL16" s="1196"/>
      <c r="AM16" s="1196"/>
      <c r="AN16" s="1197"/>
      <c r="AO16" s="316">
        <v>-243485</v>
      </c>
      <c r="AP16" s="316">
        <v>-5060</v>
      </c>
      <c r="AQ16" s="317">
        <v>-4986</v>
      </c>
      <c r="AR16" s="318">
        <v>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4335194</v>
      </c>
      <c r="AP17" s="316">
        <v>90089</v>
      </c>
      <c r="AQ17" s="317">
        <v>75877</v>
      </c>
      <c r="AR17" s="318">
        <v>18.7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546</v>
      </c>
      <c r="AL21" s="1190"/>
      <c r="AM21" s="1190"/>
      <c r="AN21" s="1191"/>
      <c r="AO21" s="328">
        <v>7.27</v>
      </c>
      <c r="AP21" s="329">
        <v>7.41</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547</v>
      </c>
      <c r="AL22" s="1190"/>
      <c r="AM22" s="1190"/>
      <c r="AN22" s="1191"/>
      <c r="AO22" s="333">
        <v>99.4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551</v>
      </c>
      <c r="AL32" s="1181"/>
      <c r="AM32" s="1181"/>
      <c r="AN32" s="1182"/>
      <c r="AO32" s="343">
        <v>3574088</v>
      </c>
      <c r="AP32" s="343">
        <v>74273</v>
      </c>
      <c r="AQ32" s="344">
        <v>39476</v>
      </c>
      <c r="AR32" s="345">
        <v>88.1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552</v>
      </c>
      <c r="AL33" s="1181"/>
      <c r="AM33" s="1181"/>
      <c r="AN33" s="1182"/>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553</v>
      </c>
      <c r="AL34" s="1181"/>
      <c r="AM34" s="1181"/>
      <c r="AN34" s="1182"/>
      <c r="AO34" s="343" t="s">
        <v>538</v>
      </c>
      <c r="AP34" s="343" t="s">
        <v>538</v>
      </c>
      <c r="AQ34" s="344">
        <v>57</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554</v>
      </c>
      <c r="AL35" s="1181"/>
      <c r="AM35" s="1181"/>
      <c r="AN35" s="1182"/>
      <c r="AO35" s="343">
        <v>1399805</v>
      </c>
      <c r="AP35" s="343">
        <v>29089</v>
      </c>
      <c r="AQ35" s="344">
        <v>13586</v>
      </c>
      <c r="AR35" s="345">
        <v>114.1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555</v>
      </c>
      <c r="AL36" s="1181"/>
      <c r="AM36" s="1181"/>
      <c r="AN36" s="1182"/>
      <c r="AO36" s="343">
        <v>71078</v>
      </c>
      <c r="AP36" s="343">
        <v>1477</v>
      </c>
      <c r="AQ36" s="344">
        <v>1761</v>
      </c>
      <c r="AR36" s="345">
        <v>-16.100000000000001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556</v>
      </c>
      <c r="AL37" s="1181"/>
      <c r="AM37" s="1181"/>
      <c r="AN37" s="1182"/>
      <c r="AO37" s="343">
        <v>6797</v>
      </c>
      <c r="AP37" s="343">
        <v>141</v>
      </c>
      <c r="AQ37" s="344">
        <v>609</v>
      </c>
      <c r="AR37" s="345">
        <v>-76.8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557</v>
      </c>
      <c r="AL38" s="1184"/>
      <c r="AM38" s="1184"/>
      <c r="AN38" s="1185"/>
      <c r="AO38" s="346" t="s">
        <v>538</v>
      </c>
      <c r="AP38" s="346" t="s">
        <v>538</v>
      </c>
      <c r="AQ38" s="347">
        <v>1</v>
      </c>
      <c r="AR38" s="335" t="s">
        <v>538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558</v>
      </c>
      <c r="AL39" s="1184"/>
      <c r="AM39" s="1184"/>
      <c r="AN39" s="1185"/>
      <c r="AO39" s="343">
        <v>-62923</v>
      </c>
      <c r="AP39" s="343">
        <v>-1308</v>
      </c>
      <c r="AQ39" s="344">
        <v>-5546</v>
      </c>
      <c r="AR39" s="345">
        <v>-76.400000000000006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559</v>
      </c>
      <c r="AL40" s="1181"/>
      <c r="AM40" s="1181"/>
      <c r="AN40" s="1182"/>
      <c r="AO40" s="343">
        <v>-3253172</v>
      </c>
      <c r="AP40" s="343">
        <v>-67604</v>
      </c>
      <c r="AQ40" s="344">
        <v>-36890</v>
      </c>
      <c r="AR40" s="345">
        <v>83.3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1735673</v>
      </c>
      <c r="AP41" s="343">
        <v>36069</v>
      </c>
      <c r="AQ41" s="344">
        <v>13053</v>
      </c>
      <c r="AR41" s="345">
        <v>176.3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528</v>
      </c>
      <c r="AN49" s="1175" t="s">
        <v>563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1690011</v>
      </c>
      <c r="AN51" s="365">
        <v>33160</v>
      </c>
      <c r="AO51" s="366">
        <v>-52.1</v>
      </c>
      <c r="AP51" s="367">
        <v>54227</v>
      </c>
      <c r="AQ51" s="368">
        <v>-18.2</v>
      </c>
      <c r="AR51" s="369">
        <v>-33.9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1255665</v>
      </c>
      <c r="AN52" s="373">
        <v>24638</v>
      </c>
      <c r="AO52" s="374">
        <v>-39.4</v>
      </c>
      <c r="AP52" s="375">
        <v>29694</v>
      </c>
      <c r="AQ52" s="376">
        <v>-6.7</v>
      </c>
      <c r="AR52" s="377">
        <v>-32.700000000000003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1853884</v>
      </c>
      <c r="AN53" s="365">
        <v>36883</v>
      </c>
      <c r="AO53" s="366">
        <v>11.2</v>
      </c>
      <c r="AP53" s="367">
        <v>57295</v>
      </c>
      <c r="AQ53" s="368">
        <v>5.7</v>
      </c>
      <c r="AR53" s="369">
        <v>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1430773</v>
      </c>
      <c r="AN54" s="373">
        <v>28465</v>
      </c>
      <c r="AO54" s="374">
        <v>15.5</v>
      </c>
      <c r="AP54" s="375">
        <v>32771</v>
      </c>
      <c r="AQ54" s="376">
        <v>10.4</v>
      </c>
      <c r="AR54" s="377">
        <v>5.0999999999999996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3839633</v>
      </c>
      <c r="AN55" s="365">
        <v>77550</v>
      </c>
      <c r="AO55" s="366">
        <v>110.3</v>
      </c>
      <c r="AP55" s="367">
        <v>54110</v>
      </c>
      <c r="AQ55" s="368">
        <v>-5.6</v>
      </c>
      <c r="AR55" s="369">
        <v>115.9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3166007</v>
      </c>
      <c r="AN56" s="373">
        <v>63944</v>
      </c>
      <c r="AO56" s="374">
        <v>124.6</v>
      </c>
      <c r="AP56" s="375">
        <v>30620</v>
      </c>
      <c r="AQ56" s="376">
        <v>-6.6</v>
      </c>
      <c r="AR56" s="377">
        <v>131.19999999999999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5040246</v>
      </c>
      <c r="AN57" s="365">
        <v>103140</v>
      </c>
      <c r="AO57" s="366">
        <v>33</v>
      </c>
      <c r="AP57" s="367">
        <v>54684</v>
      </c>
      <c r="AQ57" s="368">
        <v>1.1000000000000001</v>
      </c>
      <c r="AR57" s="369">
        <v>31.9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3597794</v>
      </c>
      <c r="AN58" s="373">
        <v>73623</v>
      </c>
      <c r="AO58" s="374">
        <v>15.1</v>
      </c>
      <c r="AP58" s="375">
        <v>32829</v>
      </c>
      <c r="AQ58" s="376">
        <v>7.2</v>
      </c>
      <c r="AR58" s="377">
        <v>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1833184</v>
      </c>
      <c r="AN59" s="365">
        <v>38095</v>
      </c>
      <c r="AO59" s="366">
        <v>-63.1</v>
      </c>
      <c r="AP59" s="367">
        <v>62383</v>
      </c>
      <c r="AQ59" s="368">
        <v>14.1</v>
      </c>
      <c r="AR59" s="369">
        <v>-77.2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1518833</v>
      </c>
      <c r="AN60" s="373">
        <v>31563</v>
      </c>
      <c r="AO60" s="374">
        <v>-57.1</v>
      </c>
      <c r="AP60" s="375">
        <v>35325</v>
      </c>
      <c r="AQ60" s="376">
        <v>7.6</v>
      </c>
      <c r="AR60" s="377">
        <v>-64.7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2851392</v>
      </c>
      <c r="AN61" s="380">
        <v>57766</v>
      </c>
      <c r="AO61" s="381">
        <v>7.9</v>
      </c>
      <c r="AP61" s="382">
        <v>56540</v>
      </c>
      <c r="AQ61" s="383">
        <v>-0.6</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2193814</v>
      </c>
      <c r="AN62" s="373">
        <v>44447</v>
      </c>
      <c r="AO62" s="374">
        <v>11.7</v>
      </c>
      <c r="AP62" s="375">
        <v>32248</v>
      </c>
      <c r="AQ62" s="376">
        <v>2.4</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NMK3nfOr3mNG5cSpQHGEO/E3ucejeqb+8CT+CZPCwl8LFJxtN88ci9yn8DMW52vczrPVlf/ZKRksZLgwuMM3g==" saltValue="4jcP2isvgzDloRZklZSX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BU116" sqref="BU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rp0VZWDvIEsJgJmRpKPI4wdnsKFviYxaTlhUY0lFYlmW4fxBVpxz7T3KpBVGGukHAHtw0bR1MqWrAQ7fmYklNA==" saltValue="XKOckiY+PqIfTA3KedJe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75" sqref="BJ7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lY9OrCgp7VmGVpCJG/JTX9vTFvYkb7SwPutcdQdi4GHrFkaU8pYX72PXlHq5/3CUNIc4QwlUcA2stc2di1/tJQ==" saltValue="j5s09RljhAg4f2yHushf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98" t="s">
        <v>3</v>
      </c>
      <c r="D47" s="1198"/>
      <c r="E47" s="1199"/>
      <c r="F47" s="11">
        <v>44.09</v>
      </c>
      <c r="G47" s="12">
        <v>48.43</v>
      </c>
      <c r="H47" s="12">
        <v>48.81</v>
      </c>
      <c r="I47" s="12">
        <v>48.54</v>
      </c>
      <c r="J47" s="13">
        <v>46.65</v>
      </c>
    </row>
    <row r="48" spans="2:10" ht="57.75" customHeight="1" x14ac:dyDescent="0.15">
      <c r="B48" s="14"/>
      <c r="C48" s="1200" t="s">
        <v>4</v>
      </c>
      <c r="D48" s="1200"/>
      <c r="E48" s="1201"/>
      <c r="F48" s="15">
        <v>5.83</v>
      </c>
      <c r="G48" s="16">
        <v>4.46</v>
      </c>
      <c r="H48" s="16">
        <v>4.82</v>
      </c>
      <c r="I48" s="16">
        <v>5.8</v>
      </c>
      <c r="J48" s="17">
        <v>6.43</v>
      </c>
    </row>
    <row r="49" spans="2:10" ht="57.75" customHeight="1" thickBot="1" x14ac:dyDescent="0.2">
      <c r="B49" s="18"/>
      <c r="C49" s="1202" t="s">
        <v>5</v>
      </c>
      <c r="D49" s="1202"/>
      <c r="E49" s="1203"/>
      <c r="F49" s="19">
        <v>3.99</v>
      </c>
      <c r="G49" s="20">
        <v>1.94</v>
      </c>
      <c r="H49" s="20" t="s">
        <v>584</v>
      </c>
      <c r="I49" s="20">
        <v>0.26</v>
      </c>
      <c r="J49" s="21" t="s">
        <v>585</v>
      </c>
    </row>
    <row r="50" spans="2:10" ht="13.5" customHeight="1" x14ac:dyDescent="0.15"/>
  </sheetData>
  <sheetProtection algorithmName="SHA-512" hashValue="20sWFSgeusmCtERc6w0MJHnApgY3xJPqMxGSvbV3W+u6W9aIFZcMEWWhtsHzt+rJdU16cpuhgr7o/cKwp041yA==" saltValue="jdb3qbM3vul3BNUxbYi2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淀谷 幸世</cp:lastModifiedBy>
  <cp:lastPrinted>2021-03-03T04:48:59Z</cp:lastPrinted>
  <dcterms:created xsi:type="dcterms:W3CDTF">2021-02-05T04:11:41Z</dcterms:created>
  <dcterms:modified xsi:type="dcterms:W3CDTF">2021-03-22T00:33:34Z</dcterms:modified>
  <cp:category/>
</cp:coreProperties>
</file>