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94.2.20\share-folder\010_総務部\010050_予算調整係\010財政係\13.庶務・報告関係\⑧財政状況資料集・財政比較分析表\R05\06_HP公表\"/>
    </mc:Choice>
  </mc:AlternateContent>
  <xr:revisionPtr revIDLastSave="0" documentId="13_ncr:1_{3FD69B15-A3EB-4728-A014-171DBF4DE51D}" xr6:coauthVersionLast="47" xr6:coauthVersionMax="47" xr10:uidLastSave="{00000000-0000-0000-0000-000000000000}"/>
  <bookViews>
    <workbookView xWindow="28680" yWindow="-120" windowWidth="24240" windowHeight="13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C39" i="10"/>
  <c r="BE38" i="10"/>
  <c r="AM38" i="10"/>
  <c r="C38" i="10"/>
  <c r="BE37" i="10"/>
  <c r="AM37" i="10"/>
  <c r="C37" i="10"/>
  <c r="BE36" i="10"/>
  <c r="AM36" i="10"/>
  <c r="BE35" i="10"/>
  <c r="CO34" i="10"/>
  <c r="CO35" i="10" s="1"/>
  <c r="CO36" i="10" s="1"/>
  <c r="CO37" i="10" s="1"/>
  <c r="CO38" i="10" s="1"/>
  <c r="CO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C36" i="10"/>
  <c r="AM34" i="10" l="1"/>
  <c r="AM35"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<sst xmlns="http://schemas.openxmlformats.org/spreadsheetml/2006/main" count="1130" uniqueCount="582">
  <si>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</si>
  <si>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</si>
  <si>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</si>
  <si>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</si>
  <si>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</si>
  <si>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</si>
  <si>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</si>
  <si>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</si>
  <si>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</si>
  <si>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</si>
  <si>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</si>
  <si>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</si>
  <si>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</si>
  <si>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</si>
  <si>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</si>
  <si>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</si>
  <si>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</si>
  <si>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</si>
  <si>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</si>
  <si>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</si>
  <si>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</si>
  <si>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</si>
  <si>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</si>
  <si>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</si>
  <si>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</si>
  <si>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</si>
  <si>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</si>
  <si>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</si>
  <si>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</si>
  <si>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</si>
  <si>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</si>
  <si>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</si>
  <si>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</si>
  <si>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</si>
  <si>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</si>
  <si>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</si>
  <si>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</si>
  <si>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</si>
  <si>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</si>
  <si>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</si>
  <si>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</si>
  <si>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</si>
  <si>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</si>
  <si>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</si>
  <si>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</si>
  <si>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</si>
  <si>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</si>
  <si>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</si>
  <si>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</si>
  <si>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</si>
  <si>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</si>
  <si>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</si>
  <si>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</si>
  <si>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</si>
  <si>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</si>
  <si>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</si>
  <si>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</si>
  <si>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</si>
  <si>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</si>
  <si>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</si>
  <si>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</si>
  <si>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</si>
  <si>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</si>
  <si>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</si>
  <si>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</si>
  <si>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</si>
  <si>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</si>
  <si>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</si>
  <si>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</si>
  <si>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</si>
  <si>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</si>
  <si>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</si>
  <si>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</si>
  <si>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</si>
  <si>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</si>
  <si>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</si>
  <si>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</si>
  <si>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</si>
  <si>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</si>
  <si>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</si>
  <si>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</si>
  <si>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</si>
  <si>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</si>
  <si>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</si>
  <si>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</si>
  <si>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</si>
  <si>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</si>
  <si>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</si>
  <si>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</si>
  <si>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</si>
  <si>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</si>
  <si>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</si>
  <si>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</si>
  <si>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</si>
  <si>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さぬき市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</si>
  <si>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</si>
  <si>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</si>
  <si>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</si>
  <si>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</si>
  <si>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</si>
  <si>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</si>
  <si>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</si>
  <si>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</si>
  <si>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</si>
  <si>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</si>
  <si>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</si>
  <si>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</si>
  <si>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</si>
  <si>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</si>
  <si>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</si>
  <si>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</si>
  <si>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</si>
  <si>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</si>
  <si>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</si>
  <si>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</si>
  <si>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</si>
  <si>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</si>
  <si>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</si>
  <si>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</si>
  <si>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</si>
  <si>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</si>
  <si>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</si>
  <si>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</si>
  <si>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</si>
  <si>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</si>
  <si>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</si>
  <si>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</si>
  <si>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</si>
  <si>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</si>
  <si>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</si>
  <si>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</si>
  <si>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</si>
  <si>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</si>
  <si>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</si>
  <si>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</si>
  <si>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</si>
  <si>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</si>
  <si>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</si>
  <si>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</si>
  <si>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</si>
  <si>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</si>
  <si>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</si>
  <si>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</si>
  <si>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</si>
  <si>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</si>
  <si>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</si>
  <si>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</si>
  <si>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</si>
  <si>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</si>
  <si>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</si>
  <si>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</si>
  <si>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</si>
  <si>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</si>
  <si>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</si>
  <si>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</si>
  <si>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</si>
  <si>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</si>
  <si>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</si>
  <si>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</si>
  <si>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</si>
  <si>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</si>
  <si>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</si>
  <si>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</si>
  <si>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</si>
  <si>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</si>
  <si>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</si>
  <si>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</si>
  <si>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</si>
  <si>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</si>
  <si>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</si>
  <si>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</si>
  <si>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</si>
  <si>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</si>
  <si>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</si>
  <si>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</si>
  <si>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</si>
  <si>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</si>
  <si>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</si>
  <si>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</si>
  <si>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</si>
  <si>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</si>
  <si>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</si>
  <si>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</si>
  <si>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</si>
  <si>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</si>
  <si>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</si>
  <si>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</si>
  <si>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</si>
  <si>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</si>
  <si>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</si>
  <si>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</si>
  <si>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</si>
  <si>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</si>
  <si>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</si>
  <si>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</si>
  <si>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</si>
  <si>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</si>
  <si>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</si>
  <si>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</si>
  <si>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</si>
  <si>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</si>
  <si>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</si>
  <si>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</si>
  <si>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香川県さぬき市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</si>
  <si>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</si>
  <si>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</si>
  <si>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</si>
  <si>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</si>
  <si>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</si>
  <si>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</si>
  <si>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</si>
  <si>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</si>
  <si>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</si>
  <si>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</si>
  <si>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</si>
  <si>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</si>
  <si>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</si>
  <si>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</si>
  <si>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</si>
  <si>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</si>
  <si>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</si>
  <si>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</si>
  <si>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</si>
  <si>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</si>
  <si>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</si>
  <si>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</si>
  <si>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</si>
  <si>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</si>
  <si>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</si>
  <si>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</si>
  <si>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</si>
  <si>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</si>
  <si>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</si>
  <si>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</si>
  <si>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</si>
  <si>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</si>
  <si>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</si>
  <si>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</si>
  <si>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</si>
  <si>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</si>
  <si>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</si>
  <si>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</si>
  <si>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</si>
  <si>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</si>
  <si>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</si>
  <si>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</si>
  <si>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</si>
  <si>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</si>
  <si>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</si>
  <si>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</si>
  <si>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</si>
  <si>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</si>
  <si>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</si>
  <si>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</si>
  <si>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</si>
  <si>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</si>
  <si>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</si>
  <si>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</si>
  <si>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</si>
  <si>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</si>
  <si>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</si>
  <si>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</si>
  <si>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</si>
  <si>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</si>
  <si>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</si>
  <si>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</si>
  <si>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</si>
  <si>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</si>
  <si>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</si>
  <si>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</si>
  <si>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</si>
  <si>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</si>
  <si>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</si>
  <si>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</si>
  <si>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</si>
  <si>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</si>
  <si>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</si>
  <si>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</si>
  <si>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</si>
  <si>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</si>
  <si>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</si>
  <si>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</si>
  <si>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</si>
  <si>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</si>
  <si>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</si>
  <si>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</si>
  <si>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</si>
  <si>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</si>
  <si>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</si>
  <si>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</si>
  <si>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</si>
  <si>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</si>
  <si>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</si>
  <si>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</si>
  <si>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</si>
  <si>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</si>
  <si>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</si>
  <si>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</si>
  <si>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</si>
  <si>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</si>
  <si>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</si>
  <si>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</si>
  <si>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</si>
  <si>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</si>
  <si>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</si>
  <si>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</si>
  <si>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</si>
  <si>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</si>
  <si>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</si>
  <si>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</si>
  <si>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</si>
  <si>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</si>
  <si>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</si>
  <si>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</si>
  <si>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</si>
  <si>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</si>
  <si>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</si>
  <si>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</si>
  <si>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</si>
  <si>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</si>
  <si>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</si>
  <si>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</si>
  <si>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</si>
  <si>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</si>
  <si>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</si>
  <si>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</si>
  <si>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</si>
  <si>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</si>
  <si>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</si>
  <si>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</si>
  <si>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</si>
  <si>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</si>
  <si>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</si>
  <si>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</si>
  <si>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</si>
  <si>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</si>
  <si>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</si>
  <si>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</si>
  <si>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</si>
  <si>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</si>
  <si>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</si>
  <si>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</si>
  <si>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</si>
  <si>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</si>
  <si>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</si>
  <si>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</si>
  <si>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</si>
  <si>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</si>
  <si>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</si>
  <si>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</si>
  <si>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</si>
  <si>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</si>
  <si>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</si>
  <si>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</si>
  <si>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香川県さぬき市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</si>
  <si>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</si>
  <si>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</si>
  <si>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</si>
  <si>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</si>
  <si>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</si>
  <si>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</si>
  <si>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</si>
  <si>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</si>
  <si>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</si>
  <si>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</si>
  <si>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</si>
  <si>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</si>
  <si>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</si>
  <si>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</si>
  <si>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</si>
  <si>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</si>
  <si>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</si>
  <si>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</si>
  <si>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</si>
  <si>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</si>
  <si>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共通商品券発行事業特別会計</t>
    <phoneticPr fontId="5"/>
  </si>
  <si>
    <t>建設残土処分場事業特別会計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</si>
  <si>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</si>
  <si>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</si>
  <si>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</si>
  <si>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</si>
  <si>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</si>
  <si>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</si>
  <si>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</si>
  <si>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</si>
  <si>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</si>
  <si>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</si>
  <si>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</si>
  <si>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</si>
  <si>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</si>
  <si>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</si>
  <si>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</si>
  <si>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</si>
  <si>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</si>
  <si>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多和診療所事業特別会計</t>
    <phoneticPr fontId="5"/>
  </si>
  <si>
    <t>津田診療所事業特別会計</t>
    <phoneticPr fontId="5"/>
  </si>
  <si>
    <t>病院事業会計</t>
    <phoneticPr fontId="5"/>
  </si>
  <si>
    <t>法適用企業</t>
    <phoneticPr fontId="5"/>
  </si>
  <si>
    <t>下水道事業会計</t>
    <phoneticPr fontId="5"/>
  </si>
  <si>
    <t>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</si>
  <si>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</si>
  <si>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</si>
  <si>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</si>
  <si>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</si>
  <si>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</si>
  <si>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</si>
  <si>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</si>
  <si>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</si>
  <si>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</si>
  <si>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</si>
  <si>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</si>
  <si>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</si>
  <si>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</si>
  <si>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</si>
  <si>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</si>
  <si>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</si>
  <si>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</si>
  <si>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</si>
  <si>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</si>
  <si>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</si>
  <si>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</si>
  <si>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</si>
  <si>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</si>
  <si>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</si>
  <si>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</si>
  <si>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</si>
  <si>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</si>
  <si>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</si>
  <si>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</si>
  <si>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</si>
  <si>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</si>
  <si>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</si>
  <si>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</si>
  <si>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</si>
  <si>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</si>
  <si>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</si>
  <si>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</si>
  <si>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</si>
  <si>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</si>
  <si>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</si>
  <si>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</si>
  <si>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</si>
  <si>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</si>
  <si>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</si>
  <si>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</si>
  <si>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</si>
  <si>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</si>
  <si>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</si>
  <si>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</si>
  <si>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</si>
  <si>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</si>
  <si>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</si>
  <si>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</si>
  <si>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</si>
  <si>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</si>
  <si>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</si>
  <si>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</si>
  <si>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</si>
  <si>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</si>
  <si>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</si>
  <si>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</si>
  <si>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</si>
  <si>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</si>
  <si>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</si>
  <si>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</si>
  <si>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</si>
  <si>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</si>
  <si>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</si>
  <si>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</si>
  <si>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</si>
  <si>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</si>
  <si>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</si>
  <si>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</si>
  <si>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</si>
  <si>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</si>
  <si>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</si>
  <si>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</si>
  <si>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</si>
  <si>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</si>
  <si>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</si>
  <si>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</si>
  <si>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</si>
  <si>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</si>
  <si>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</si>
  <si>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</si>
  <si>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</si>
  <si>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</si>
  <si>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</si>
  <si>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</si>
  <si>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</si>
  <si>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</si>
  <si>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</si>
  <si>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</si>
  <si>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</si>
  <si>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</si>
  <si>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</si>
  <si>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</si>
  <si>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</si>
  <si>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</si>
  <si>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</si>
  <si>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</si>
  <si>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</si>
  <si>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</si>
  <si>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</si>
  <si>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</si>
  <si>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</si>
  <si>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</si>
  <si>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</si>
  <si>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</si>
  <si>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</si>
  <si>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</si>
  <si>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</si>
  <si>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</si>
  <si>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</si>
  <si>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</si>
  <si>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</si>
  <si>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</si>
  <si>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</si>
  <si>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</si>
  <si>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</si>
  <si>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</si>
  <si>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</si>
  <si>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</si>
  <si>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</si>
  <si>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</si>
  <si>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</si>
  <si>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</si>
  <si>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</si>
  <si>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</si>
  <si>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</si>
  <si>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</si>
  <si>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</si>
  <si>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</si>
  <si>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</si>
  <si>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</si>
  <si>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</si>
  <si>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1.16</t>
  </si>
  <si>
    <t>▲ 4.21</t>
  </si>
  <si>
    <t>▲ 3.60</t>
  </si>
  <si>
    <t>▲ 2.22</t>
  </si>
  <si>
    <t>病院事業会計</t>
  </si>
  <si>
    <t>一般会計</t>
  </si>
  <si>
    <t>介護保険事業特別会計</t>
  </si>
  <si>
    <t>国民健康保険事業特別会計</t>
  </si>
  <si>
    <t>下水道事業会計</t>
  </si>
  <si>
    <t>介護サービス事業特別会計</t>
  </si>
  <si>
    <t>共通商品券発行事業特別会計</t>
  </si>
  <si>
    <t>津田診療所事業特別会計</t>
  </si>
  <si>
    <t>その他会計（赤字）</t>
  </si>
  <si>
    <t>その他会計（黒字）</t>
  </si>
  <si>
    <t>R01</t>
    <phoneticPr fontId="5"/>
  </si>
  <si>
    <t>R02</t>
    <phoneticPr fontId="5"/>
  </si>
  <si>
    <t>R03</t>
    <phoneticPr fontId="5"/>
  </si>
  <si>
    <t>R04</t>
    <phoneticPr fontId="5"/>
  </si>
  <si>
    <t>R05</t>
    <phoneticPr fontId="5"/>
  </si>
  <si>
    <t>-</t>
    <phoneticPr fontId="2"/>
  </si>
  <si>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</si>
  <si>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</si>
  <si>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</si>
  <si>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三木・長尾葬斎組合</t>
    <rPh sb="0" eb="2">
      <t>ミキ</t>
    </rPh>
    <rPh sb="3" eb="5">
      <t>ナガオ</t>
    </rPh>
    <rPh sb="5" eb="6">
      <t>ソウ</t>
    </rPh>
    <rPh sb="6" eb="7">
      <t>ヒトシ</t>
    </rPh>
    <rPh sb="7" eb="9">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</si>
  <si>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</si>
  <si>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</si>
  <si>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</si>
  <si>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さぬき市・三木町山林組合</t>
    <rPh sb="3" eb="4">
      <t>シ</t>
    </rPh>
    <rPh sb="5" eb="7">
      <t>ミキ</t>
    </rPh>
    <rPh sb="7" eb="8">
      <t>チョウ</t>
    </rPh>
    <rPh sb="8" eb="10">
      <t>サンリン</t>
    </rPh>
    <rPh sb="10" eb="12">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</si>
  <si>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</si>
  <si>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香川県広域水道企業団（水道事業）</t>
    <rPh sb="0" eb="2">
      <t>カガワ</t>
    </rPh>
    <rPh sb="2" eb="3">
      <t>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</si>
  <si>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2">
      <t>カガワ</t>
    </rPh>
    <rPh sb="2" eb="3">
      <t>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</si>
  <si>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</si>
  <si>
    <t>法適用企業</t>
  </si>
  <si>
    <t>さぬき市土地開発公社</t>
    <rPh sb="3" eb="4">
      <t>シ</t>
    </rPh>
    <rPh sb="4" eb="6">
      <t>トチ</t>
    </rPh>
    <rPh sb="6" eb="8">
      <t>カイハツ</t>
    </rPh>
    <rPh sb="8" eb="10">
      <t>コウシャ</t>
    </rPh>
    <phoneticPr fontId="10"/>
  </si>
  <si>
    <t>（株）香川県東部流通センター</t>
    <rPh sb="1" eb="2">
      <t>カブ</t>
    </rPh>
    <rPh sb="3" eb="6">
      <t>カガワケン</t>
    </rPh>
    <rPh sb="6" eb="8">
      <t>トウブ</t>
    </rPh>
    <rPh sb="8" eb="10">
      <t>リュウツウ</t>
    </rPh>
    <phoneticPr fontId="10"/>
  </si>
  <si>
    <t>（株）さぬき市SA公社</t>
    <rPh sb="1" eb="2">
      <t>カブ</t>
    </rPh>
    <rPh sb="6" eb="7">
      <t>シ</t>
    </rPh>
    <rPh sb="9" eb="11">
      <t>コウシャ</t>
    </rPh>
    <phoneticPr fontId="10"/>
  </si>
  <si>
    <t>（公財）エレキテル尾崎財団</t>
    <rPh sb="1" eb="2">
      <t>コウ</t>
    </rPh>
    <rPh sb="2" eb="3">
      <t>ザイ</t>
    </rPh>
    <rPh sb="9" eb="11">
      <t>オザキ</t>
    </rPh>
    <rPh sb="11" eb="13">
      <t>ザイダン</t>
    </rPh>
    <phoneticPr fontId="10"/>
  </si>
  <si>
    <t>（公財）志度町体育振興会</t>
    <rPh sb="1" eb="2">
      <t>コウ</t>
    </rPh>
    <rPh sb="2" eb="3">
      <t>ザイ</t>
    </rPh>
    <rPh sb="4" eb="7">
      <t>シドチョウ</t>
    </rPh>
    <rPh sb="7" eb="9">
      <t>タイイク</t>
    </rPh>
    <rPh sb="9" eb="12">
      <t>シンコウカイ</t>
    </rPh>
    <phoneticPr fontId="10"/>
  </si>
  <si>
    <t>（公財）さぬき市文化振興財団</t>
    <rPh sb="1" eb="2">
      <t>コウ</t>
    </rPh>
    <rPh sb="2" eb="3">
      <t>ザイ</t>
    </rPh>
    <rPh sb="7" eb="8">
      <t>シ</t>
    </rPh>
    <rPh sb="8" eb="10">
      <t>ブンカ</t>
    </rPh>
    <rPh sb="10" eb="12">
      <t>シンコウ</t>
    </rPh>
    <rPh sb="12" eb="14">
      <t>ザイダン</t>
    </rPh>
    <phoneticPr fontId="10"/>
  </si>
  <si>
    <t>○</t>
    <phoneticPr fontId="2"/>
  </si>
  <si>
    <t>▲0</t>
  </si>
  <si>
    <t>まちづくり基金</t>
    <rPh sb="5" eb="7">
      <t>キキン</t>
    </rPh>
    <phoneticPr fontId="5"/>
  </si>
  <si>
    <t>振興基金</t>
    <rPh sb="0" eb="4">
      <t>シンコウキキン</t>
    </rPh>
    <phoneticPr fontId="2"/>
  </si>
  <si>
    <t>防災基金</t>
    <rPh sb="0" eb="4">
      <t>ボウサイキキン</t>
    </rPh>
    <phoneticPr fontId="2"/>
  </si>
  <si>
    <t>地域福祉基金</t>
    <rPh sb="0" eb="2">
      <t>チイキ</t>
    </rPh>
    <rPh sb="2" eb="6">
      <t>フクシキキン</t>
    </rPh>
    <phoneticPr fontId="2"/>
  </si>
  <si>
    <t>教育文化振興基金</t>
    <rPh sb="0" eb="4">
      <t>キョウイクブンカ</t>
    </rPh>
    <rPh sb="4" eb="8">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</si>
</sst>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6" borderId="38" xfId="12" applyFont="1" applyFill="1" applyBorder="1" applyAlignment="1">
      <alignment horizontal="left"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FD82C773-CDDF-43EA-A956-95E362D113D8}"/>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76347</c:v>
                </c:pt>
                <c:pt idx="2">
                  <c:v>71279</c:v>
                </c:pt>
                <c:pt idx="3">
                  <c:v>74994</c:v>
                </c:pt>
                <c:pt idx="4">
                  <c:v>71849</c:v>
                </c:pt>
              </c:numCache>
            </c:numRef>
          </c:val>
          <c:smooth val="0"/>
          <c:extLst>
            <c:ext xmlns:c16="http://schemas.microsoft.com/office/drawing/2014/chart" uri="{C3380CC4-5D6E-409C-BE32-E72D297353CC}">
              <c16:uniqueId val="{00000000-1B91-4C3A-8F68-902CC22451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38095</c:v>
                </c:pt>
                <c:pt idx="1">
                  <c:v>53675</c:v>
                </c:pt>
                <c:pt idx="2">
                  <c:v>53003</c:v>
                </c:pt>
                <c:pt idx="3">
                  <c:v>51899</c:v>
                </c:pt>
                <c:pt idx="4">
                  <c:v>112640</c:v>
                </c:pt>
              </c:numCache>
            </c:numRef>
          </c:val>
          <c:smooth val="0"/>
          <c:extLst>
            <c:ext xmlns:c16="http://schemas.microsoft.com/office/drawing/2014/chart" uri="{C3380CC4-5D6E-409C-BE32-E72D297353CC}">
              <c16:uniqueId val="{00000001-1B91-4C3A-8F68-902CC22451D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5.64</c:v>
                </c:pt>
                <c:pt idx="2">
                  <c:v>7.65</c:v>
                </c:pt>
                <c:pt idx="3">
                  <c:v>4.8499999999999996</c:v>
                </c:pt>
                <c:pt idx="4">
                  <c:v>3.38</c:v>
                </c:pt>
              </c:numCache>
            </c:numRef>
          </c:val>
          <c:extLst>
            <c:ext xmlns:c16="http://schemas.microsoft.com/office/drawing/2014/chart" uri="{C3380CC4-5D6E-409C-BE32-E72D297353CC}">
              <c16:uniqueId val="{00000000-5012-43E0-B37A-E38CC8A4C6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46.65</c:v>
                </c:pt>
                <c:pt idx="1">
                  <c:v>41.77</c:v>
                </c:pt>
                <c:pt idx="2">
                  <c:v>39.97</c:v>
                </c:pt>
                <c:pt idx="3">
                  <c:v>40.93</c:v>
                </c:pt>
                <c:pt idx="4">
                  <c:v>39.97</c:v>
                </c:pt>
              </c:numCache>
            </c:numRef>
          </c:val>
          <c:extLst>
            <c:ext xmlns:c16="http://schemas.microsoft.com/office/drawing/2014/chart" uri="{C3380CC4-5D6E-409C-BE32-E72D297353CC}">
              <c16:uniqueId val="{00000001-5012-43E0-B37A-E38CC8A4C6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-1.1599999999999999</c:v>
                </c:pt>
                <c:pt idx="1">
                  <c:v>-4.21</c:v>
                </c:pt>
                <c:pt idx="2">
                  <c:v>1.61</c:v>
                </c:pt>
                <c:pt idx="3">
                  <c:v>-3.6</c:v>
                </c:pt>
                <c:pt idx="4">
                  <c:v>-2.2200000000000002</c:v>
                </c:pt>
              </c:numCache>
            </c:numRef>
          </c:val>
          <c:smooth val="0"/>
          <c:extLst>
            <c:ext xmlns:c16="http://schemas.microsoft.com/office/drawing/2014/chart" uri="{C3380CC4-5D6E-409C-BE32-E72D297353CC}">
              <c16:uniqueId val="{00000002-5012-43E0-B37A-E38CC8A4C6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2.96</c:v>
                </c:pt>
                <c:pt idx="2">
                  <c:v>#N/A</c:v>
                </c:pt>
                <c:pt idx="3">
                  <c:v>0.57999999999999996</c:v>
                </c:pt>
                <c:pt idx="4">
                  <c:v>#N/A</c:v>
                </c:pt>
                <c:pt idx="5">
                  <c:v>0.06</c:v>
                </c:pt>
                <c:pt idx="6">
                  <c:v>#N/A</c:v>
                </c:pt>
                <c:pt idx="7">
                  <c:v>7.0000000000000007E-2</c:v>
                </c:pt>
                <c:pt idx="8">
                  <c:v>#N/A</c:v>
                </c:pt>
                <c:pt idx="9">
                  <c:v>0.01</c:v>
                </c:pt>
              </c:numCache>
            </c:numRef>
          </c:val>
          <c:extLst>
            <c:ext xmlns:c16="http://schemas.microsoft.com/office/drawing/2014/chart" uri="{C3380CC4-5D6E-409C-BE32-E72D297353CC}">
              <c16:uniqueId val="{00000000-43B3-4AF0-A23A-10939430EE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B3-4AF0-A23A-10939430EEB4}"/>
            </c:ext>
          </c:extLst>
        </c:ser>
        <c:ser>
          <c:idx val="2"/>
          <c:order val="2"/>
          <c:tx>
            <c:strRef>
              <c:f>データシート!$A$29</c:f>
              <c:strCache>
                <c:ptCount val="1"/>
                <c:pt idx="0">
                  <c:v>津田診療所事業特別会計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0.2</c:v>
                </c:pt>
                <c:pt idx="6">
                  <c:v>#N/A</c:v>
                </c:pt>
                <c:pt idx="7">
                  <c:v>0.14000000000000001</c:v>
                </c:pt>
                <c:pt idx="8">
                  <c:v>#N/A</c:v>
                </c:pt>
                <c:pt idx="9">
                  <c:v>0.09</c:v>
                </c:pt>
              </c:numCache>
            </c:numRef>
          </c:val>
          <c:extLst>
            <c:ext xmlns:c16="http://schemas.microsoft.com/office/drawing/2014/chart" uri="{C3380CC4-5D6E-409C-BE32-E72D297353CC}">
              <c16:uniqueId val="{00000002-43B3-4AF0-A23A-10939430EEB4}"/>
            </c:ext>
          </c:extLst>
        </c:ser>
        <c:ser>
          <c:idx val="3"/>
          <c:order val="3"/>
          <c:tx>
            <c:strRef>
              <c:f>データシート!$A$30</c:f>
              <c:strCache>
                <c:ptCount val="1"/>
                <c:pt idx="0">
                  <c:v>共通商品券発行事業特別会計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c:v>
                </c:pt>
                <c:pt idx="4">
                  <c:v>#N/A</c:v>
                </c:pt>
                <c:pt idx="5">
                  <c:v>0.13</c:v>
                </c:pt>
                <c:pt idx="6">
                  <c:v>#N/A</c:v>
                </c:pt>
                <c:pt idx="7">
                  <c:v>0.13</c:v>
                </c:pt>
                <c:pt idx="8">
                  <c:v>#N/A</c:v>
                </c:pt>
                <c:pt idx="9">
                  <c:v>0.12</c:v>
                </c:pt>
              </c:numCache>
            </c:numRef>
          </c:val>
          <c:extLst>
            <c:ext xmlns:c16="http://schemas.microsoft.com/office/drawing/2014/chart" uri="{C3380CC4-5D6E-409C-BE32-E72D297353CC}">
              <c16:uniqueId val="{00000003-43B3-4AF0-A23A-10939430EEB4}"/>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0.14000000000000001</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4-43B3-4AF0-A23A-10939430EEB4}"/>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0.39</c:v>
                </c:pt>
                <c:pt idx="4">
                  <c:v>#N/A</c:v>
                </c:pt>
                <c:pt idx="5">
                  <c:v>0.88</c:v>
                </c:pt>
                <c:pt idx="6">
                  <c:v>#N/A</c:v>
                </c:pt>
                <c:pt idx="7">
                  <c:v>1.32</c:v>
                </c:pt>
                <c:pt idx="8">
                  <c:v>#N/A</c:v>
                </c:pt>
                <c:pt idx="9">
                  <c:v>0.32</c:v>
                </c:pt>
              </c:numCache>
            </c:numRef>
          </c:val>
          <c:extLst>
            <c:ext xmlns:c16="http://schemas.microsoft.com/office/drawing/2014/chart" uri="{C3380CC4-5D6E-409C-BE32-E72D297353CC}">
              <c16:uniqueId val="{00000005-43B3-4AF0-A23A-10939430EE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1.84</c:v>
                </c:pt>
                <c:pt idx="2">
                  <c:v>#N/A</c:v>
                </c:pt>
                <c:pt idx="3">
                  <c:v>1.42</c:v>
                </c:pt>
                <c:pt idx="4">
                  <c:v>#N/A</c:v>
                </c:pt>
                <c:pt idx="5">
                  <c:v>1.39</c:v>
                </c:pt>
                <c:pt idx="6">
                  <c:v>#N/A</c:v>
                </c:pt>
                <c:pt idx="7">
                  <c:v>1.26</c:v>
                </c:pt>
                <c:pt idx="8">
                  <c:v>#N/A</c:v>
                </c:pt>
                <c:pt idx="9">
                  <c:v>0.57999999999999996</c:v>
                </c:pt>
              </c:numCache>
            </c:numRef>
          </c:val>
          <c:extLst>
            <c:ext xmlns:c16="http://schemas.microsoft.com/office/drawing/2014/chart" uri="{C3380CC4-5D6E-409C-BE32-E72D297353CC}">
              <c16:uniqueId val="{00000006-43B3-4AF0-A23A-10939430EE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0.48</c:v>
                </c:pt>
                <c:pt idx="2">
                  <c:v>#N/A</c:v>
                </c:pt>
                <c:pt idx="3">
                  <c:v>0.37</c:v>
                </c:pt>
                <c:pt idx="4">
                  <c:v>#N/A</c:v>
                </c:pt>
                <c:pt idx="5">
                  <c:v>0.85</c:v>
                </c:pt>
                <c:pt idx="6">
                  <c:v>#N/A</c:v>
                </c:pt>
                <c:pt idx="7">
                  <c:v>1.6</c:v>
                </c:pt>
                <c:pt idx="8">
                  <c:v>#N/A</c:v>
                </c:pt>
                <c:pt idx="9">
                  <c:v>1.68</c:v>
                </c:pt>
              </c:numCache>
            </c:numRef>
          </c:val>
          <c:extLst>
            <c:ext xmlns:c16="http://schemas.microsoft.com/office/drawing/2014/chart" uri="{C3380CC4-5D6E-409C-BE32-E72D297353CC}">
              <c16:uniqueId val="{00000007-43B3-4AF0-A23A-10939430EE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5.68</c:v>
                </c:pt>
                <c:pt idx="2">
                  <c:v>#N/A</c:v>
                </c:pt>
                <c:pt idx="3">
                  <c:v>4.95</c:v>
                </c:pt>
                <c:pt idx="4">
                  <c:v>#N/A</c:v>
                </c:pt>
                <c:pt idx="5">
                  <c:v>7.45</c:v>
                </c:pt>
                <c:pt idx="6">
                  <c:v>#N/A</c:v>
                </c:pt>
                <c:pt idx="7">
                  <c:v>4.6399999999999997</c:v>
                </c:pt>
                <c:pt idx="8">
                  <c:v>#N/A</c:v>
                </c:pt>
                <c:pt idx="9">
                  <c:v>3.25</c:v>
                </c:pt>
              </c:numCache>
            </c:numRef>
          </c:val>
          <c:extLst>
            <c:ext xmlns:c16="http://schemas.microsoft.com/office/drawing/2014/chart" uri="{C3380CC4-5D6E-409C-BE32-E72D297353CC}">
              <c16:uniqueId val="{00000008-43B3-4AF0-A23A-10939430EEB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3.73</c:v>
                </c:pt>
                <c:pt idx="2">
                  <c:v>#N/A</c:v>
                </c:pt>
                <c:pt idx="3">
                  <c:v>6.54</c:v>
                </c:pt>
                <c:pt idx="4">
                  <c:v>#N/A</c:v>
                </c:pt>
                <c:pt idx="5">
                  <c:v>10.75</c:v>
                </c:pt>
                <c:pt idx="6">
                  <c:v>#N/A</c:v>
                </c:pt>
                <c:pt idx="7">
                  <c:v>14.21</c:v>
                </c:pt>
                <c:pt idx="8">
                  <c:v>#N/A</c:v>
                </c:pt>
                <c:pt idx="9">
                  <c:v>9.25</c:v>
                </c:pt>
              </c:numCache>
            </c:numRef>
          </c:val>
          <c:extLst>
            <c:ext xmlns:c16="http://schemas.microsoft.com/office/drawing/2014/chart" uri="{C3380CC4-5D6E-409C-BE32-E72D297353CC}">
              <c16:uniqueId val="{00000009-43B3-4AF0-A23A-10939430EE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3316</c:v>
                </c:pt>
                <c:pt idx="5">
                  <c:v>3306</c:v>
                </c:pt>
                <c:pt idx="8">
                  <c:v>3281</c:v>
                </c:pt>
                <c:pt idx="11">
                  <c:v>3176</c:v>
                </c:pt>
                <c:pt idx="14">
                  <c:v>3108</c:v>
                </c:pt>
              </c:numCache>
            </c:numRef>
          </c:val>
          <c:extLst>
            <c:ext xmlns:c16="http://schemas.microsoft.com/office/drawing/2014/chart" uri="{C3380CC4-5D6E-409C-BE32-E72D297353CC}">
              <c16:uniqueId val="{00000000-156B-40CB-8C5E-FBD0A5C954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6B-40CB-8C5E-FBD0A5C954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3</c:v>
                </c:pt>
                <c:pt idx="6">
                  <c:v>0</c:v>
                </c:pt>
                <c:pt idx="9">
                  <c:v>0</c:v>
                </c:pt>
                <c:pt idx="12">
                  <c:v>0</c:v>
                </c:pt>
              </c:numCache>
            </c:numRef>
          </c:val>
          <c:extLst>
            <c:ext xmlns:c16="http://schemas.microsoft.com/office/drawing/2014/chart" uri="{C3380CC4-5D6E-409C-BE32-E72D297353CC}">
              <c16:uniqueId val="{00000002-156B-40CB-8C5E-FBD0A5C954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72</c:v>
                </c:pt>
                <c:pt idx="6">
                  <c:v>98</c:v>
                </c:pt>
                <c:pt idx="9">
                  <c:v>97</c:v>
                </c:pt>
                <c:pt idx="12">
                  <c:v>106</c:v>
                </c:pt>
              </c:numCache>
            </c:numRef>
          </c:val>
          <c:extLst>
            <c:ext xmlns:c16="http://schemas.microsoft.com/office/drawing/2014/chart" uri="{C3380CC4-5D6E-409C-BE32-E72D297353CC}">
              <c16:uniqueId val="{00000003-156B-40CB-8C5E-FBD0A5C954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1400</c:v>
                </c:pt>
                <c:pt idx="3">
                  <c:v>1014</c:v>
                </c:pt>
                <c:pt idx="6">
                  <c:v>1031</c:v>
                </c:pt>
                <c:pt idx="9">
                  <c:v>944</c:v>
                </c:pt>
                <c:pt idx="12">
                  <c:v>914</c:v>
                </c:pt>
              </c:numCache>
            </c:numRef>
          </c:val>
          <c:extLst>
            <c:ext xmlns:c16="http://schemas.microsoft.com/office/drawing/2014/chart" uri="{C3380CC4-5D6E-409C-BE32-E72D297353CC}">
              <c16:uniqueId val="{00000004-156B-40CB-8C5E-FBD0A5C954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6B-40CB-8C5E-FBD0A5C954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6B-40CB-8C5E-FBD0A5C954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3574</c:v>
                </c:pt>
                <c:pt idx="3">
                  <c:v>3566</c:v>
                </c:pt>
                <c:pt idx="6">
                  <c:v>3632</c:v>
                </c:pt>
                <c:pt idx="9">
                  <c:v>3624</c:v>
                </c:pt>
                <c:pt idx="12">
                  <c:v>3534</c:v>
                </c:pt>
              </c:numCache>
            </c:numRef>
          </c:val>
          <c:extLst>
            <c:ext xmlns:c16="http://schemas.microsoft.com/office/drawing/2014/chart" uri="{C3380CC4-5D6E-409C-BE32-E72D297353CC}">
              <c16:uniqueId val="{00000007-156B-40CB-8C5E-FBD0A5C954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1736</c:v>
                </c:pt>
                <c:pt idx="2">
                  <c:v>#N/A</c:v>
                </c:pt>
                <c:pt idx="3">
                  <c:v>#N/A</c:v>
                </c:pt>
                <c:pt idx="4">
                  <c:v>1349</c:v>
                </c:pt>
                <c:pt idx="5">
                  <c:v>#N/A</c:v>
                </c:pt>
                <c:pt idx="6">
                  <c:v>#N/A</c:v>
                </c:pt>
                <c:pt idx="7">
                  <c:v>1480</c:v>
                </c:pt>
                <c:pt idx="8">
                  <c:v>#N/A</c:v>
                </c:pt>
                <c:pt idx="9">
                  <c:v>#N/A</c:v>
                </c:pt>
                <c:pt idx="10">
                  <c:v>1489</c:v>
                </c:pt>
                <c:pt idx="11">
                  <c:v>#N/A</c:v>
                </c:pt>
                <c:pt idx="12">
                  <c:v>#N/A</c:v>
                </c:pt>
                <c:pt idx="13">
                  <c:v>1446</c:v>
                </c:pt>
                <c:pt idx="14">
                  <c:v>#N/A</c:v>
                </c:pt>
              </c:numCache>
            </c:numRef>
          </c:val>
          <c:smooth val="0"/>
          <c:extLst>
            <c:ext xmlns:c16="http://schemas.microsoft.com/office/drawing/2014/chart" uri="{C3380CC4-5D6E-409C-BE32-E72D297353CC}">
              <c16:uniqueId val="{00000008-156B-40CB-8C5E-FBD0A5C954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29407</c:v>
                </c:pt>
                <c:pt idx="5">
                  <c:v>27852</c:v>
                </c:pt>
                <c:pt idx="8">
                  <c:v>25892</c:v>
                </c:pt>
                <c:pt idx="11">
                  <c:v>24087</c:v>
                </c:pt>
                <c:pt idx="14">
                  <c:v>22371</c:v>
                </c:pt>
              </c:numCache>
            </c:numRef>
          </c:val>
          <c:extLst>
            <c:ext xmlns:c16="http://schemas.microsoft.com/office/drawing/2014/chart" uri="{C3380CC4-5D6E-409C-BE32-E72D297353CC}">
              <c16:uniqueId val="{00000000-0876-4B2F-A877-F443C9BEB3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259</c:v>
                </c:pt>
                <c:pt idx="5">
                  <c:v>228</c:v>
                </c:pt>
                <c:pt idx="8">
                  <c:v>205</c:v>
                </c:pt>
                <c:pt idx="11">
                  <c:v>206</c:v>
                </c:pt>
                <c:pt idx="14">
                  <c:v>195</c:v>
                </c:pt>
              </c:numCache>
            </c:numRef>
          </c:val>
          <c:extLst>
            <c:ext xmlns:c16="http://schemas.microsoft.com/office/drawing/2014/chart" uri="{C3380CC4-5D6E-409C-BE32-E72D297353CC}">
              <c16:uniqueId val="{00000001-0876-4B2F-A877-F443C9BEB3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13988</c:v>
                </c:pt>
                <c:pt idx="5">
                  <c:v>14058</c:v>
                </c:pt>
                <c:pt idx="8">
                  <c:v>14732</c:v>
                </c:pt>
                <c:pt idx="11">
                  <c:v>14870</c:v>
                </c:pt>
                <c:pt idx="14">
                  <c:v>14798</c:v>
                </c:pt>
              </c:numCache>
            </c:numRef>
          </c:val>
          <c:extLst>
            <c:ext xmlns:c16="http://schemas.microsoft.com/office/drawing/2014/chart" uri="{C3380CC4-5D6E-409C-BE32-E72D297353CC}">
              <c16:uniqueId val="{00000002-0876-4B2F-A877-F443C9BEB3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76-4B2F-A877-F443C9BEB3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76-4B2F-A877-F443C9BEB3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499</c:v>
                </c:pt>
                <c:pt idx="6">
                  <c:v>389</c:v>
                </c:pt>
                <c:pt idx="9">
                  <c:v>388</c:v>
                </c:pt>
                <c:pt idx="12">
                  <c:v>151</c:v>
                </c:pt>
              </c:numCache>
            </c:numRef>
          </c:val>
          <c:extLst>
            <c:ext xmlns:c16="http://schemas.microsoft.com/office/drawing/2014/chart" uri="{C3380CC4-5D6E-409C-BE32-E72D297353CC}">
              <c16:uniqueId val="{00000005-0876-4B2F-A877-F443C9BEB3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1940</c:v>
                </c:pt>
                <c:pt idx="3">
                  <c:v>1852</c:v>
                </c:pt>
                <c:pt idx="6">
                  <c:v>1941</c:v>
                </c:pt>
                <c:pt idx="9">
                  <c:v>1907</c:v>
                </c:pt>
                <c:pt idx="12">
                  <c:v>1923</c:v>
                </c:pt>
              </c:numCache>
            </c:numRef>
          </c:val>
          <c:extLst>
            <c:ext xmlns:c16="http://schemas.microsoft.com/office/drawing/2014/chart" uri="{C3380CC4-5D6E-409C-BE32-E72D297353CC}">
              <c16:uniqueId val="{00000006-0876-4B2F-A877-F443C9BEB3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572</c:v>
                </c:pt>
                <c:pt idx="3">
                  <c:v>515</c:v>
                </c:pt>
                <c:pt idx="6">
                  <c:v>429</c:v>
                </c:pt>
                <c:pt idx="9">
                  <c:v>333</c:v>
                </c:pt>
                <c:pt idx="12">
                  <c:v>227</c:v>
                </c:pt>
              </c:numCache>
            </c:numRef>
          </c:val>
          <c:extLst>
            <c:ext xmlns:c16="http://schemas.microsoft.com/office/drawing/2014/chart" uri="{C3380CC4-5D6E-409C-BE32-E72D297353CC}">
              <c16:uniqueId val="{00000007-0876-4B2F-A877-F443C9BEB3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11389</c:v>
                </c:pt>
                <c:pt idx="3">
                  <c:v>9259</c:v>
                </c:pt>
                <c:pt idx="6">
                  <c:v>7434</c:v>
                </c:pt>
                <c:pt idx="9">
                  <c:v>5901</c:v>
                </c:pt>
                <c:pt idx="12">
                  <c:v>5373</c:v>
                </c:pt>
              </c:numCache>
            </c:numRef>
          </c:val>
          <c:extLst>
            <c:ext xmlns:c16="http://schemas.microsoft.com/office/drawing/2014/chart" uri="{C3380CC4-5D6E-409C-BE32-E72D297353CC}">
              <c16:uniqueId val="{00000008-0876-4B2F-A877-F443C9BEB3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528</c:v>
                </c:pt>
                <c:pt idx="3">
                  <c:v>4</c:v>
                </c:pt>
                <c:pt idx="6">
                  <c:v>1</c:v>
                </c:pt>
                <c:pt idx="9">
                  <c:v>0</c:v>
                </c:pt>
                <c:pt idx="12">
                  <c:v>0</c:v>
                </c:pt>
              </c:numCache>
            </c:numRef>
          </c:val>
          <c:extLst>
            <c:ext xmlns:c16="http://schemas.microsoft.com/office/drawing/2014/chart" uri="{C3380CC4-5D6E-409C-BE32-E72D297353CC}">
              <c16:uniqueId val="{00000009-0876-4B2F-A877-F443C9BEB3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24468</c:v>
                </c:pt>
                <c:pt idx="3">
                  <c:v>22923</c:v>
                </c:pt>
                <c:pt idx="6">
                  <c:v>21229</c:v>
                </c:pt>
                <c:pt idx="9">
                  <c:v>19045</c:v>
                </c:pt>
                <c:pt idx="12">
                  <c:v>17480</c:v>
                </c:pt>
              </c:numCache>
            </c:numRef>
          </c:val>
          <c:extLst>
            <c:ext xmlns:c16="http://schemas.microsoft.com/office/drawing/2014/chart" uri="{C3380CC4-5D6E-409C-BE32-E72D297353CC}">
              <c16:uniqueId val="{0000000A-0876-4B2F-A877-F443C9BEB3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76-4B2F-A877-F443C9BEB3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6384</c:v>
                </c:pt>
                <c:pt idx="1">
                  <c:v>6305</c:v>
                </c:pt>
                <c:pt idx="2">
                  <c:v>6185</c:v>
                </c:pt>
              </c:numCache>
            </c:numRef>
          </c:val>
          <c:extLst>
            <c:ext xmlns:c16="http://schemas.microsoft.com/office/drawing/2014/chart" uri="{C3380CC4-5D6E-409C-BE32-E72D297353CC}">
              <c16:uniqueId val="{00000000-0DBC-4951-98C3-B45A66A6E2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c:v>
                </c:pt>
                <c:pt idx="1">
                  <c:v>35</c:v>
                </c:pt>
                <c:pt idx="2">
                  <c:v>35</c:v>
                </c:pt>
              </c:numCache>
            </c:numRef>
          </c:val>
          <c:extLst>
            <c:ext xmlns:c16="http://schemas.microsoft.com/office/drawing/2014/chart" uri="{C3380CC4-5D6E-409C-BE32-E72D297353CC}">
              <c16:uniqueId val="{00000001-0DBC-4951-98C3-B45A66A6E2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11045</c:v>
                </c:pt>
                <c:pt idx="1">
                  <c:v>10358</c:v>
                </c:pt>
                <c:pt idx="2">
                  <c:v>9339</c:v>
                </c:pt>
              </c:numCache>
            </c:numRef>
          </c:val>
          <c:extLst>
            <c:ext xmlns:c16="http://schemas.microsoft.com/office/drawing/2014/chart" uri="{C3380CC4-5D6E-409C-BE32-E72D297353CC}">
              <c16:uniqueId val="{00000002-0DBC-4951-98C3-B45A66A6E2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減少している。人口の減少や少子高齢化に加え、市内に中心となる産業がないことなどにより、財政基盤が弱く、類似団体平均値を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今後は企業誘致を含めた商工業振興や進展する人口減少対策として、移住・定住促進に注力し、持続的な税収の確保に努める。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145143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127907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22678</xdr:rowOff>
    </xdr:from>
    <xdr:to>
      <xdr:col>7</xdr:col>
      <xdr:colOff>31750</xdr:colOff>
      <xdr:row>38</xdr:row>
      <xdr:rowOff>124278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5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134455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経常経費となる人件費や物件費等が増加したため、経常収支比率は前年度と比べて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％となり、類似団体平均値を上回っている。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今後、公共施設の更新などに多額の経費が見込まれることなどから、数値の悪化が予想されるが、公共施設の集約化などを実施することにより将来的に生じる経常経費の抑制を図る。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119126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625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49276</xdr:rowOff>
    </xdr:from>
    <xdr:to>
      <xdr:col>19</xdr:col>
      <xdr:colOff>133350</xdr:colOff>
      <xdr:row>63</xdr:row>
      <xdr:rowOff>61214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917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62</xdr:row>
      <xdr:rowOff>49276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7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7917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96791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9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169926</xdr:rowOff>
    </xdr:from>
    <xdr:to>
      <xdr:col>15</xdr:col>
      <xdr:colOff>133350</xdr:colOff>
      <xdr:row>62</xdr:row>
      <xdr:rowOff>100076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84853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人件費は、前年度に選挙等の臨時的経費が発生していたことなどにより約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百万円減少したものの、物件費は、ふるさと納税に係る事務委託料等の増加により約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千万円増加し、人件費・物件費等決算額は、前年度に比べ、約７千７百万円増加した。加えて、人口が、前年度から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人となったため、人口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今後は、職員数の適正化、公共施設の集約化などを実施し、人件費等の経費を抑制し、行政サービス効率性の向上を目指す。</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53913</xdr:rowOff>
    </xdr:from>
    <xdr:to>
      <xdr:col>23</xdr:col>
      <xdr:colOff>133350</xdr:colOff>
      <xdr:row>81</xdr:row>
      <xdr:rowOff>80732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41363"/>
          <a:ext cx="838200" cy="2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14798</xdr:rowOff>
    </xdr:from>
    <xdr:to>
      <xdr:col>19</xdr:col>
      <xdr:colOff>133350</xdr:colOff>
      <xdr:row>81</xdr:row>
      <xdr:rowOff>53913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02248"/>
          <a:ext cx="889000" cy="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163525</xdr:rowOff>
    </xdr:from>
    <xdr:to>
      <xdr:col>15</xdr:col>
      <xdr:colOff>82550</xdr:colOff>
      <xdr:row>81</xdr:row>
      <xdr:rowOff>14798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9525"/>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155681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128739</xdr:rowOff>
    </xdr:from>
    <xdr:to>
      <xdr:col>11</xdr:col>
      <xdr:colOff>31750</xdr:colOff>
      <xdr:row>80</xdr:row>
      <xdr:rowOff>163525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473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15644</xdr:rowOff>
    </xdr:from>
    <xdr:to>
      <xdr:col>11</xdr:col>
      <xdr:colOff>82550</xdr:colOff>
      <xdr:row>81</xdr:row>
      <xdr:rowOff>117244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102021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74499</xdr:rowOff>
    </xdr:from>
    <xdr:to>
      <xdr:col>7</xdr:col>
      <xdr:colOff>31750</xdr:colOff>
      <xdr:row>81</xdr:row>
      <xdr:rowOff>4649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9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14826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5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29932</xdr:rowOff>
    </xdr:from>
    <xdr:to>
      <xdr:col>23</xdr:col>
      <xdr:colOff>184150</xdr:colOff>
      <xdr:row>81</xdr:row>
      <xdr:rowOff>131532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46459</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6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3113</xdr:rowOff>
    </xdr:from>
    <xdr:to>
      <xdr:col>19</xdr:col>
      <xdr:colOff>184150</xdr:colOff>
      <xdr:row>81</xdr:row>
      <xdr:rowOff>104713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114890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135448</xdr:rowOff>
    </xdr:from>
    <xdr:to>
      <xdr:col>15</xdr:col>
      <xdr:colOff>133350</xdr:colOff>
      <xdr:row>81</xdr:row>
      <xdr:rowOff>65598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75775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112725</xdr:rowOff>
    </xdr:from>
    <xdr:to>
      <xdr:col>11</xdr:col>
      <xdr:colOff>82550</xdr:colOff>
      <xdr:row>81</xdr:row>
      <xdr:rowOff>42875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53052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77939</xdr:rowOff>
    </xdr:from>
    <xdr:to>
      <xdr:col>7</xdr:col>
      <xdr:colOff>31750</xdr:colOff>
      <xdr:row>81</xdr:row>
      <xdr:rowOff>8089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164316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88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職員構成の変動などにより、近年増加している。</a:t>
          </a:r>
        </a:p>
        <a:p>
          <a:r>
            <a:rPr kumimoji="1" lang="ja-JP" altLang="en-US" sz="1300">
              <a:latin typeface="ＭＳ Ｐゴシック" panose="020B0600070205080204" pitchFamily="50" charset="-128"/>
              <a:ea typeface="ＭＳ Ｐゴシック" panose="020B0600070205080204" pitchFamily="50" charset="-128"/>
            </a:rPr>
            <a:t>　県内市平均値</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ポイント、県内市町平均値</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ポイント、類似団体平均値</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に対して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ポイント上回っていることから、今後とも一層の給与水準の適正化に努めていく。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15421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100693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定員適正化計画に沿った定員管理に取り組む中で、普通会計の職員数は前年度より減少しているが、人口が約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％減少したことにより、人口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7.69</a:t>
          </a:r>
          <a:r>
            <a:rPr kumimoji="1" lang="ja-JP" altLang="en-US" sz="1300">
              <a:latin typeface="ＭＳ Ｐゴシック" panose="020B0600070205080204" pitchFamily="50" charset="-128"/>
              <a:ea typeface="ＭＳ Ｐゴシック" panose="020B0600070205080204" pitchFamily="50" charset="-128"/>
            </a:rPr>
            <a:t>人となっているものの、類似団体内平均値と比べると、</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人少ない状況となっている。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財政収支が極めて厳しい見通しであることを踏まえ、将来にわたり持続可能で安定した行政サービスの提供を行うことに配慮しつつ、定年延長による影響等を考慮した上で、適正な定員管理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11726</xdr:rowOff>
    </xdr:from>
    <xdr:to>
      <xdr:col>81</xdr:col>
      <xdr:colOff>44450</xdr:colOff>
      <xdr:row>60</xdr:row>
      <xdr:rowOff>12933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98726"/>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169160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6900</xdr:rowOff>
    </xdr:from>
    <xdr:to>
      <xdr:col>77</xdr:col>
      <xdr:colOff>44450</xdr:colOff>
      <xdr:row>60</xdr:row>
      <xdr:rowOff>11726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939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2074</xdr:rowOff>
    </xdr:from>
    <xdr:to>
      <xdr:col>72</xdr:col>
      <xdr:colOff>203200</xdr:colOff>
      <xdr:row>60</xdr:row>
      <xdr:rowOff>6900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890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167492</xdr:rowOff>
    </xdr:from>
    <xdr:to>
      <xdr:col>68</xdr:col>
      <xdr:colOff>152400</xdr:colOff>
      <xdr:row>60</xdr:row>
      <xdr:rowOff>2074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8304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166963</xdr:rowOff>
    </xdr:from>
    <xdr:to>
      <xdr:col>68</xdr:col>
      <xdr:colOff>203200</xdr:colOff>
      <xdr:row>60</xdr:row>
      <xdr:rowOff>97113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81890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122322</xdr:rowOff>
    </xdr:from>
    <xdr:to>
      <xdr:col>64</xdr:col>
      <xdr:colOff>152400</xdr:colOff>
      <xdr:row>60</xdr:row>
      <xdr:rowOff>52472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37249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2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133583</xdr:rowOff>
    </xdr:from>
    <xdr:to>
      <xdr:col>81</xdr:col>
      <xdr:colOff>95250</xdr:colOff>
      <xdr:row>60</xdr:row>
      <xdr:rowOff>63733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54860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7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132376</xdr:rowOff>
    </xdr:from>
    <xdr:to>
      <xdr:col>77</xdr:col>
      <xdr:colOff>95250</xdr:colOff>
      <xdr:row>60</xdr:row>
      <xdr:rowOff>62526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72703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127550</xdr:rowOff>
    </xdr:from>
    <xdr:to>
      <xdr:col>73</xdr:col>
      <xdr:colOff>44450</xdr:colOff>
      <xdr:row>60</xdr:row>
      <xdr:rowOff>57700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67877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122724</xdr:rowOff>
    </xdr:from>
    <xdr:to>
      <xdr:col>68</xdr:col>
      <xdr:colOff>203200</xdr:colOff>
      <xdr:row>60</xdr:row>
      <xdr:rowOff>52874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63051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116692</xdr:rowOff>
    </xdr:from>
    <xdr:to>
      <xdr:col>64</xdr:col>
      <xdr:colOff>152400</xdr:colOff>
      <xdr:row>60</xdr:row>
      <xdr:rowOff>46842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57019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0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合併以前から道路や学校等の社会資本整備に積極的に取り組んできたため類似団体平均との比較で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％上回っており、合併特例債の償還額が減少したことで基準財政需要額が減少し、前年度と比べて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今後も大型建設事業を実施予定のため、公債費が増加し、比率の悪化が予想されることから、平成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年度から実施している第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次健全化策に則り、計画的に投資事業を実施し健全な財政運営に努める。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72269</xdr:rowOff>
    </xdr:from>
    <xdr:to>
      <xdr:col>81</xdr:col>
      <xdr:colOff>44450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4446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446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96157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44</xdr:row>
      <xdr:rowOff>153609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399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102809</xdr:rowOff>
    </xdr:from>
    <xdr:to>
      <xdr:col>64</xdr:col>
      <xdr:colOff>152400</xdr:colOff>
      <xdr:row>45</xdr:row>
      <xdr:rowOff>32959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17736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新規地方債借入の抑制、下水道使用料改定及び職員数削減による退職手当負担の減少等の結果、平成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年度以降は、普通交付税の合併算定替終了などによって、一般財源がこれまで以上に不足しており、基金の取崩しに頼る財政運営を余儀なくされることから、比率の悪化が予想される。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今後は重要施策の選択と集中、そして行政改革を継続することで比率の悪化を防ぐ。</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119259</xdr:rowOff>
    </xdr:from>
    <xdr:to>
      <xdr:col>68</xdr:col>
      <xdr:colOff>203200</xdr:colOff>
      <xdr:row>16</xdr:row>
      <xdr:rowOff>49409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9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59586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本市の一般職の給与に関する条例改正に伴い、職員の給与及び期末勤勉手当が増加したことによる影響で、前年度と比べて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今後、自治体情報システムの標準化・共通化によりシステムの維持管理経費が増大する可能性があるため、経費削減と財源確保に努める。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092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02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71137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20337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しかし、高齢化の進展により、経費の増加が見込まれることから、介護予防等により健康増進の支援などに取り組む必要がある。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05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75293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75293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3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類似団体平均から大きく離れることが無いよう、各特別会計への繰出金の内容を精査するとともに、経費削減に努める。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110672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62</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33643"/>
          <a:ext cx="889000" cy="93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160565</xdr:rowOff>
    </xdr:from>
    <xdr:to>
      <xdr:col>65</xdr:col>
      <xdr:colOff>53975</xdr:colOff>
      <xdr:row>62</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61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7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本市においては、常備消防機関や一般廃棄物処理施設の運営を一部事務組合で実施していることに加え、病院や下水道事業会計への繰出金を計上していることにより、類似団体と比べて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％高い数値となっている。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826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85852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957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220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公債費に係る経常収支比率は、前年度と比べて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％低下し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寒川庁舎整備事業や寒川小学校整備事業などの大型建設事業に係る地方債償還が本格化したため、類似団体と比べて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％上回っており、高止まりの状況が続いている。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公債費負担の平準化をするため、市債償還期間の見直しを検討するなど、健全な財政運営に努める。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165100</xdr:rowOff>
    </xdr:from>
    <xdr:to>
      <xdr:col>24</xdr:col>
      <xdr:colOff>25400</xdr:colOff>
      <xdr:row>81</xdr:row>
      <xdr:rowOff>48079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8811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165100</xdr:rowOff>
    </xdr:from>
    <xdr:to>
      <xdr:col>19</xdr:col>
      <xdr:colOff>187325</xdr:colOff>
      <xdr:row>81</xdr:row>
      <xdr:rowOff>48079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88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165100</xdr:rowOff>
    </xdr:from>
    <xdr:to>
      <xdr:col>15</xdr:col>
      <xdr:colOff>98425</xdr:colOff>
      <xdr:row>81</xdr:row>
      <xdr:rowOff>58964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88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58964</xdr:rowOff>
    </xdr:from>
    <xdr:to>
      <xdr:col>11</xdr:col>
      <xdr:colOff>9525</xdr:colOff>
      <xdr:row>81</xdr:row>
      <xdr:rowOff>58964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946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32855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114300</xdr:rowOff>
    </xdr:from>
    <xdr:to>
      <xdr:col>24</xdr:col>
      <xdr:colOff>76200</xdr:colOff>
      <xdr:row>81</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86377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168729</xdr:rowOff>
    </xdr:from>
    <xdr:to>
      <xdr:col>20</xdr:col>
      <xdr:colOff>38100</xdr:colOff>
      <xdr:row>81</xdr:row>
      <xdr:rowOff>98879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83656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97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8164</xdr:rowOff>
    </xdr:from>
    <xdr:to>
      <xdr:col>11</xdr:col>
      <xdr:colOff>60325</xdr:colOff>
      <xdr:row>81</xdr:row>
      <xdr:rowOff>109764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94541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人件費や物件費など多くの費目で経費が増加したため、前年度と比べて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人口減少による影響で税収の大幅な増加が見込めない状況であるため、引き続き経常経費の抑制に努める。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166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64279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06576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109999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xdr:rowOff>
    </xdr:from>
    <xdr:to>
      <xdr:col>73</xdr:col>
      <xdr:colOff>180975</xdr:colOff>
      <xdr:row>76</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38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14987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38328"/>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149352</xdr:rowOff>
    </xdr:from>
    <xdr:to>
      <xdr:col>69</xdr:col>
      <xdr:colOff>142875</xdr:colOff>
      <xdr:row>77</xdr:row>
      <xdr:rowOff>79502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128778</xdr:rowOff>
    </xdr:from>
    <xdr:to>
      <xdr:col>69</xdr:col>
      <xdr:colOff>142875</xdr:colOff>
      <xdr:row>76</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13881</xdr:rowOff>
    </xdr:from>
    <xdr:to>
      <xdr:col>29</xdr:col>
      <xdr:colOff>127000</xdr:colOff>
      <xdr:row>18</xdr:row>
      <xdr:rowOff>33708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7606"/>
          <a:ext cx="647700" cy="19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170108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3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33708</xdr:rowOff>
    </xdr:from>
    <xdr:to>
      <xdr:col>26</xdr:col>
      <xdr:colOff>50800</xdr:colOff>
      <xdr:row>18</xdr:row>
      <xdr:rowOff>60245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7433"/>
          <a:ext cx="698500" cy="26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60245</xdr:rowOff>
    </xdr:from>
    <xdr:to>
      <xdr:col>22</xdr:col>
      <xdr:colOff>114300</xdr:colOff>
      <xdr:row>18</xdr:row>
      <xdr:rowOff>91487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3970"/>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101947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9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79036</xdr:rowOff>
    </xdr:from>
    <xdr:to>
      <xdr:col>18</xdr:col>
      <xdr:colOff>177800</xdr:colOff>
      <xdr:row>18</xdr:row>
      <xdr:rowOff>91487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12761"/>
          <a:ext cx="698500" cy="1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21260</xdr:rowOff>
    </xdr:from>
    <xdr:to>
      <xdr:col>19</xdr:col>
      <xdr:colOff>38100</xdr:colOff>
      <xdr:row>18</xdr:row>
      <xdr:rowOff>122860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133037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82384</xdr:rowOff>
    </xdr:from>
    <xdr:to>
      <xdr:col>15</xdr:col>
      <xdr:colOff>101600</xdr:colOff>
      <xdr:row>19</xdr:row>
      <xdr:rowOff>12533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21610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168761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30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134531</xdr:rowOff>
    </xdr:from>
    <xdr:to>
      <xdr:col>29</xdr:col>
      <xdr:colOff>177800</xdr:colOff>
      <xdr:row>18</xdr:row>
      <xdr:rowOff>64681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151058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4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154358</xdr:rowOff>
    </xdr:from>
    <xdr:to>
      <xdr:col>26</xdr:col>
      <xdr:colOff>101600</xdr:colOff>
      <xdr:row>18</xdr:row>
      <xdr:rowOff>84508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94685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5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9445</xdr:rowOff>
    </xdr:from>
    <xdr:to>
      <xdr:col>22</xdr:col>
      <xdr:colOff>165100</xdr:colOff>
      <xdr:row>18</xdr:row>
      <xdr:rowOff>111045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3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95822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40687</xdr:rowOff>
    </xdr:from>
    <xdr:to>
      <xdr:col>19</xdr:col>
      <xdr:colOff>38100</xdr:colOff>
      <xdr:row>18</xdr:row>
      <xdr:rowOff>142287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7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127064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6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28236</xdr:rowOff>
    </xdr:from>
    <xdr:to>
      <xdr:col>15</xdr:col>
      <xdr:colOff>101600</xdr:colOff>
      <xdr:row>18</xdr:row>
      <xdr:rowOff>129836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1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140013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9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327025</xdr:rowOff>
    </xdr:from>
    <xdr:to>
      <xdr:col>29</xdr:col>
      <xdr:colOff>127000</xdr:colOff>
      <xdr:row>35</xdr:row>
      <xdr:rowOff>335597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7375"/>
          <a:ext cx="6477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327025</xdr:rowOff>
    </xdr:from>
    <xdr:to>
      <xdr:col>26</xdr:col>
      <xdr:colOff>50800</xdr:colOff>
      <xdr:row>35</xdr:row>
      <xdr:rowOff>340931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7375"/>
          <a:ext cx="6985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340931</xdr:rowOff>
    </xdr:from>
    <xdr:to>
      <xdr:col>22</xdr:col>
      <xdr:colOff>114300</xdr:colOff>
      <xdr:row>36</xdr:row>
      <xdr:rowOff>60116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1281"/>
          <a:ext cx="698500" cy="6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259035</xdr:rowOff>
    </xdr:from>
    <xdr:to>
      <xdr:col>18</xdr:col>
      <xdr:colOff>177800</xdr:colOff>
      <xdr:row>36</xdr:row>
      <xdr:rowOff>60116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9385"/>
          <a:ext cx="698500" cy="14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158477</xdr:rowOff>
    </xdr:from>
    <xdr:to>
      <xdr:col>19</xdr:col>
      <xdr:colOff>38100</xdr:colOff>
      <xdr:row>37</xdr:row>
      <xdr:rowOff>88627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73404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9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132245</xdr:rowOff>
    </xdr:from>
    <xdr:to>
      <xdr:col>15</xdr:col>
      <xdr:colOff>101600</xdr:colOff>
      <xdr:row>37</xdr:row>
      <xdr:rowOff>233845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256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218622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34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284797</xdr:rowOff>
    </xdr:from>
    <xdr:to>
      <xdr:col>29</xdr:col>
      <xdr:colOff>177800</xdr:colOff>
      <xdr:row>36</xdr:row>
      <xdr:rowOff>43497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129874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4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276225</xdr:rowOff>
    </xdr:from>
    <xdr:to>
      <xdr:col>26</xdr:col>
      <xdr:colOff>101600</xdr:colOff>
      <xdr:row>36</xdr:row>
      <xdr:rowOff>34925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45102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5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290131</xdr:rowOff>
    </xdr:from>
    <xdr:to>
      <xdr:col>22</xdr:col>
      <xdr:colOff>165100</xdr:colOff>
      <xdr:row>36</xdr:row>
      <xdr:rowOff>48831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59008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6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9316</xdr:rowOff>
    </xdr:from>
    <xdr:to>
      <xdr:col>19</xdr:col>
      <xdr:colOff>38100</xdr:colOff>
      <xdr:row>36</xdr:row>
      <xdr:rowOff>110916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62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121093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3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208235</xdr:rowOff>
    </xdr:from>
    <xdr:to>
      <xdr:col>15</xdr:col>
      <xdr:colOff>101600</xdr:colOff>
      <xdr:row>35</xdr:row>
      <xdr:rowOff>309835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320012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51921</xdr:rowOff>
    </xdr:from>
    <xdr:to>
      <xdr:col>24</xdr:col>
      <xdr:colOff>63500</xdr:colOff>
      <xdr:row>37</xdr:row>
      <xdr:rowOff>56886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95571"/>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56886</xdr:rowOff>
    </xdr:from>
    <xdr:to>
      <xdr:col>19</xdr:col>
      <xdr:colOff>177800</xdr:colOff>
      <xdr:row>37</xdr:row>
      <xdr:rowOff>74309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0536"/>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74309</xdr:rowOff>
    </xdr:from>
    <xdr:to>
      <xdr:col>15</xdr:col>
      <xdr:colOff>50800</xdr:colOff>
      <xdr:row>37</xdr:row>
      <xdr:rowOff>84821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7959"/>
          <a:ext cx="889000" cy="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114627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84821</xdr:rowOff>
    </xdr:from>
    <xdr:to>
      <xdr:col>10</xdr:col>
      <xdr:colOff>114300</xdr:colOff>
      <xdr:row>37</xdr:row>
      <xdr:rowOff>121736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8471"/>
          <a:ext cx="889000" cy="3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18514</xdr:rowOff>
    </xdr:from>
    <xdr:to>
      <xdr:col>10</xdr:col>
      <xdr:colOff>165100</xdr:colOff>
      <xdr:row>37</xdr:row>
      <xdr:rowOff>120114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136641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95381</xdr:rowOff>
    </xdr:from>
    <xdr:to>
      <xdr:col>6</xdr:col>
      <xdr:colOff>38100</xdr:colOff>
      <xdr:row>38</xdr:row>
      <xdr:rowOff>25531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16658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53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1121</xdr:rowOff>
    </xdr:from>
    <xdr:to>
      <xdr:col>24</xdr:col>
      <xdr:colOff>114300</xdr:colOff>
      <xdr:row>37</xdr:row>
      <xdr:rowOff>102721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150998</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6086</xdr:rowOff>
    </xdr:from>
    <xdr:to>
      <xdr:col>20</xdr:col>
      <xdr:colOff>38100</xdr:colOff>
      <xdr:row>37</xdr:row>
      <xdr:rowOff>107686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98813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23509</xdr:rowOff>
    </xdr:from>
    <xdr:to>
      <xdr:col>15</xdr:col>
      <xdr:colOff>101600</xdr:colOff>
      <xdr:row>37</xdr:row>
      <xdr:rowOff>125109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116236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5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34021</xdr:rowOff>
    </xdr:from>
    <xdr:to>
      <xdr:col>10</xdr:col>
      <xdr:colOff>165100</xdr:colOff>
      <xdr:row>37</xdr:row>
      <xdr:rowOff>135621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126747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7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70936</xdr:rowOff>
    </xdr:from>
    <xdr:to>
      <xdr:col>6</xdr:col>
      <xdr:colOff>38100</xdr:colOff>
      <xdr:row>38</xdr:row>
      <xdr:rowOff>1086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17613</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1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139618</xdr:rowOff>
    </xdr:from>
    <xdr:to>
      <xdr:col>24</xdr:col>
      <xdr:colOff>63500</xdr:colOff>
      <xdr:row>56</xdr:row>
      <xdr:rowOff>153114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40818"/>
          <a:ext cx="8382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153114</xdr:rowOff>
    </xdr:from>
    <xdr:to>
      <xdr:col>19</xdr:col>
      <xdr:colOff>177800</xdr:colOff>
      <xdr:row>57</xdr:row>
      <xdr:rowOff>10230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4314"/>
          <a:ext cx="8890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10230</xdr:rowOff>
    </xdr:from>
    <xdr:to>
      <xdr:col>15</xdr:col>
      <xdr:colOff>50800</xdr:colOff>
      <xdr:row>57</xdr:row>
      <xdr:rowOff>24933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82880"/>
          <a:ext cx="889000" cy="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24933</xdr:rowOff>
    </xdr:from>
    <xdr:to>
      <xdr:col>10</xdr:col>
      <xdr:colOff>114300</xdr:colOff>
      <xdr:row>57</xdr:row>
      <xdr:rowOff>29071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758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94098</xdr:rowOff>
    </xdr:from>
    <xdr:to>
      <xdr:col>10</xdr:col>
      <xdr:colOff>165100</xdr:colOff>
      <xdr:row>57</xdr:row>
      <xdr:rowOff>24248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40775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136801</xdr:rowOff>
    </xdr:from>
    <xdr:to>
      <xdr:col>6</xdr:col>
      <xdr:colOff>38100</xdr:colOff>
      <xdr:row>57</xdr:row>
      <xdr:rowOff>66951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3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83478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88818</xdr:rowOff>
    </xdr:from>
    <xdr:to>
      <xdr:col>24</xdr:col>
      <xdr:colOff>114300</xdr:colOff>
      <xdr:row>57</xdr:row>
      <xdr:rowOff>18968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67245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102314</xdr:rowOff>
    </xdr:from>
    <xdr:to>
      <xdr:col>20</xdr:col>
      <xdr:colOff>38100</xdr:colOff>
      <xdr:row>57</xdr:row>
      <xdr:rowOff>32464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23591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9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130880</xdr:rowOff>
    </xdr:from>
    <xdr:to>
      <xdr:col>15</xdr:col>
      <xdr:colOff>101600</xdr:colOff>
      <xdr:row>57</xdr:row>
      <xdr:rowOff>61030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52157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145583</xdr:rowOff>
    </xdr:from>
    <xdr:to>
      <xdr:col>10</xdr:col>
      <xdr:colOff>165100</xdr:colOff>
      <xdr:row>57</xdr:row>
      <xdr:rowOff>75733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66860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149721</xdr:rowOff>
    </xdr:from>
    <xdr:to>
      <xdr:col>6</xdr:col>
      <xdr:colOff>38100</xdr:colOff>
      <xdr:row>57</xdr:row>
      <xdr:rowOff>79871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70998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38475</xdr:rowOff>
    </xdr:from>
    <xdr:to>
      <xdr:col>24</xdr:col>
      <xdr:colOff>63500</xdr:colOff>
      <xdr:row>78</xdr:row>
      <xdr:rowOff>58432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1575"/>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58432</xdr:rowOff>
    </xdr:from>
    <xdr:to>
      <xdr:col>19</xdr:col>
      <xdr:colOff>177800</xdr:colOff>
      <xdr:row>78</xdr:row>
      <xdr:rowOff>68399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31532"/>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68399</xdr:rowOff>
    </xdr:from>
    <xdr:to>
      <xdr:col>15</xdr:col>
      <xdr:colOff>50800</xdr:colOff>
      <xdr:row>78</xdr:row>
      <xdr:rowOff>84882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1499"/>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76972</xdr:rowOff>
    </xdr:from>
    <xdr:to>
      <xdr:col>10</xdr:col>
      <xdr:colOff>114300</xdr:colOff>
      <xdr:row>78</xdr:row>
      <xdr:rowOff>84882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0072"/>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171425</xdr:rowOff>
    </xdr:from>
    <xdr:to>
      <xdr:col>6</xdr:col>
      <xdr:colOff>38100</xdr:colOff>
      <xdr:row>78</xdr:row>
      <xdr:rowOff>101575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118102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4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159125</xdr:rowOff>
    </xdr:from>
    <xdr:to>
      <xdr:col>24</xdr:col>
      <xdr:colOff>114300</xdr:colOff>
      <xdr:row>78</xdr:row>
      <xdr:rowOff>89275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74052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7632</xdr:rowOff>
    </xdr:from>
    <xdr:to>
      <xdr:col>20</xdr:col>
      <xdr:colOff>38100</xdr:colOff>
      <xdr:row>78</xdr:row>
      <xdr:rowOff>109232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100359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17599</xdr:rowOff>
    </xdr:from>
    <xdr:to>
      <xdr:col>15</xdr:col>
      <xdr:colOff>101600</xdr:colOff>
      <xdr:row>78</xdr:row>
      <xdr:rowOff>119199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110326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34082</xdr:rowOff>
    </xdr:from>
    <xdr:to>
      <xdr:col>10</xdr:col>
      <xdr:colOff>165100</xdr:colOff>
      <xdr:row>78</xdr:row>
      <xdr:rowOff>135682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126809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9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26172</xdr:rowOff>
    </xdr:from>
    <xdr:to>
      <xdr:col>6</xdr:col>
      <xdr:colOff>38100</xdr:colOff>
      <xdr:row>78</xdr:row>
      <xdr:rowOff>127772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118899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91021</xdr:rowOff>
    </xdr:from>
    <xdr:to>
      <xdr:col>24</xdr:col>
      <xdr:colOff>63500</xdr:colOff>
      <xdr:row>98</xdr:row>
      <xdr:rowOff>27006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21671"/>
          <a:ext cx="838200" cy="10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105901</xdr:rowOff>
    </xdr:from>
    <xdr:to>
      <xdr:col>19</xdr:col>
      <xdr:colOff>177800</xdr:colOff>
      <xdr:row>98</xdr:row>
      <xdr:rowOff>27006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736551"/>
          <a:ext cx="889000" cy="9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105901</xdr:rowOff>
    </xdr:from>
    <xdr:to>
      <xdr:col>15</xdr:col>
      <xdr:colOff>50800</xdr:colOff>
      <xdr:row>98</xdr:row>
      <xdr:rowOff>76502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736551"/>
          <a:ext cx="889000" cy="14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76502</xdr:rowOff>
    </xdr:from>
    <xdr:to>
      <xdr:col>10</xdr:col>
      <xdr:colOff>114300</xdr:colOff>
      <xdr:row>98</xdr:row>
      <xdr:rowOff>101648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786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40</xdr:rowOff>
    </xdr:from>
    <xdr:to>
      <xdr:col>10</xdr:col>
      <xdr:colOff>165100</xdr:colOff>
      <xdr:row>98</xdr:row>
      <xdr:rowOff>101640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8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118167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7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168773</xdr:rowOff>
    </xdr:from>
    <xdr:to>
      <xdr:col>6</xdr:col>
      <xdr:colOff>38100</xdr:colOff>
      <xdr:row>98</xdr:row>
      <xdr:rowOff>98923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115450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40221</xdr:rowOff>
    </xdr:from>
    <xdr:to>
      <xdr:col>24</xdr:col>
      <xdr:colOff>114300</xdr:colOff>
      <xdr:row>97</xdr:row>
      <xdr:rowOff>141821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126598</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147656</xdr:rowOff>
    </xdr:from>
    <xdr:to>
      <xdr:col>20</xdr:col>
      <xdr:colOff>38100</xdr:colOff>
      <xdr:row>98</xdr:row>
      <xdr:rowOff>77806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68933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7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55101</xdr:rowOff>
    </xdr:from>
    <xdr:to>
      <xdr:col>15</xdr:col>
      <xdr:colOff>101600</xdr:colOff>
      <xdr:row>97</xdr:row>
      <xdr:rowOff>156701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147828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77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25702</xdr:rowOff>
    </xdr:from>
    <xdr:to>
      <xdr:col>10</xdr:col>
      <xdr:colOff>165100</xdr:colOff>
      <xdr:row>98</xdr:row>
      <xdr:rowOff>127302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118429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50848</xdr:rowOff>
    </xdr:from>
    <xdr:to>
      <xdr:col>6</xdr:col>
      <xdr:colOff>38100</xdr:colOff>
      <xdr:row>98</xdr:row>
      <xdr:rowOff>152448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5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143575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147187</xdr:rowOff>
    </xdr:from>
    <xdr:to>
      <xdr:col>55</xdr:col>
      <xdr:colOff>0</xdr:colOff>
      <xdr:row>37</xdr:row>
      <xdr:rowOff>50820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19387"/>
          <a:ext cx="8382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147187</xdr:rowOff>
    </xdr:from>
    <xdr:to>
      <xdr:col>50</xdr:col>
      <xdr:colOff>114300</xdr:colOff>
      <xdr:row>37</xdr:row>
      <xdr:rowOff>37443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19387"/>
          <a:ext cx="889000" cy="6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169883</xdr:rowOff>
    </xdr:from>
    <xdr:to>
      <xdr:col>45</xdr:col>
      <xdr:colOff>177800</xdr:colOff>
      <xdr:row>37</xdr:row>
      <xdr:rowOff>37443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99183"/>
          <a:ext cx="889000" cy="38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98767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169883</xdr:rowOff>
    </xdr:from>
    <xdr:to>
      <xdr:col>41</xdr:col>
      <xdr:colOff>50800</xdr:colOff>
      <xdr:row>37</xdr:row>
      <xdr:rowOff>139159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99183"/>
          <a:ext cx="889000" cy="48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143482</xdr:rowOff>
    </xdr:from>
    <xdr:to>
      <xdr:col>41</xdr:col>
      <xdr:colOff>101600</xdr:colOff>
      <xdr:row>35</xdr:row>
      <xdr:rowOff>73632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64759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06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148462</xdr:rowOff>
    </xdr:from>
    <xdr:to>
      <xdr:col>36</xdr:col>
      <xdr:colOff>165100</xdr:colOff>
      <xdr:row>38</xdr:row>
      <xdr:rowOff>78612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69738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8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xdr:rowOff>
    </xdr:from>
    <xdr:to>
      <xdr:col>55</xdr:col>
      <xdr:colOff>50800</xdr:colOff>
      <xdr:row>37</xdr:row>
      <xdr:rowOff>101620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4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149897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96387</xdr:rowOff>
    </xdr:from>
    <xdr:to>
      <xdr:col>50</xdr:col>
      <xdr:colOff>165100</xdr:colOff>
      <xdr:row>37</xdr:row>
      <xdr:rowOff>26537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43064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04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158093</xdr:rowOff>
    </xdr:from>
    <xdr:to>
      <xdr:col>46</xdr:col>
      <xdr:colOff>38100</xdr:colOff>
      <xdr:row>37</xdr:row>
      <xdr:rowOff>88243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104770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1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119083</xdr:rowOff>
    </xdr:from>
    <xdr:to>
      <xdr:col>41</xdr:col>
      <xdr:colOff>101600</xdr:colOff>
      <xdr:row>35</xdr:row>
      <xdr:rowOff>49233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65760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88359</xdr:rowOff>
    </xdr:from>
    <xdr:to>
      <xdr:col>36</xdr:col>
      <xdr:colOff>165100</xdr:colOff>
      <xdr:row>38</xdr:row>
      <xdr:rowOff>18509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35036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2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67463</xdr:rowOff>
    </xdr:from>
    <xdr:to>
      <xdr:col>55</xdr:col>
      <xdr:colOff>0</xdr:colOff>
      <xdr:row>56</xdr:row>
      <xdr:rowOff>71697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325763"/>
          <a:ext cx="838200" cy="34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56760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86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65387</xdr:rowOff>
    </xdr:from>
    <xdr:to>
      <xdr:col>50</xdr:col>
      <xdr:colOff>114300</xdr:colOff>
      <xdr:row>56</xdr:row>
      <xdr:rowOff>71697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66658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61547</xdr:rowOff>
    </xdr:from>
    <xdr:to>
      <xdr:col>45</xdr:col>
      <xdr:colOff>177800</xdr:colOff>
      <xdr:row>56</xdr:row>
      <xdr:rowOff>65387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662747"/>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61547</xdr:rowOff>
    </xdr:from>
    <xdr:to>
      <xdr:col>41</xdr:col>
      <xdr:colOff>50800</xdr:colOff>
      <xdr:row>56</xdr:row>
      <xdr:rowOff>150587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662747"/>
          <a:ext cx="8890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52627</xdr:rowOff>
    </xdr:from>
    <xdr:to>
      <xdr:col>41</xdr:col>
      <xdr:colOff>101600</xdr:colOff>
      <xdr:row>55</xdr:row>
      <xdr:rowOff>154227</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170754</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132431</xdr:rowOff>
    </xdr:from>
    <xdr:to>
      <xdr:col>36</xdr:col>
      <xdr:colOff>165100</xdr:colOff>
      <xdr:row>56</xdr:row>
      <xdr:rowOff>62581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79108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33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16663</xdr:rowOff>
    </xdr:from>
    <xdr:to>
      <xdr:col>55</xdr:col>
      <xdr:colOff>50800</xdr:colOff>
      <xdr:row>54</xdr:row>
      <xdr:rowOff>118263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2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39540</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2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20897</xdr:rowOff>
    </xdr:from>
    <xdr:to>
      <xdr:col>50</xdr:col>
      <xdr:colOff>165100</xdr:colOff>
      <xdr:row>56</xdr:row>
      <xdr:rowOff>122497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113624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7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14587</xdr:rowOff>
    </xdr:from>
    <xdr:to>
      <xdr:col>46</xdr:col>
      <xdr:colOff>38100</xdr:colOff>
      <xdr:row>56</xdr:row>
      <xdr:rowOff>116187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6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107314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10747</xdr:rowOff>
    </xdr:from>
    <xdr:to>
      <xdr:col>41</xdr:col>
      <xdr:colOff>101600</xdr:colOff>
      <xdr:row>56</xdr:row>
      <xdr:rowOff>112347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103474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99787</xdr:rowOff>
    </xdr:from>
    <xdr:to>
      <xdr:col>36</xdr:col>
      <xdr:colOff>165100</xdr:colOff>
      <xdr:row>57</xdr:row>
      <xdr:rowOff>29937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70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21064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81178</xdr:rowOff>
    </xdr:from>
    <xdr:to>
      <xdr:col>55</xdr:col>
      <xdr:colOff>0</xdr:colOff>
      <xdr:row>78</xdr:row>
      <xdr:rowOff>148526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54278"/>
          <a:ext cx="8382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148526</xdr:rowOff>
    </xdr:from>
    <xdr:to>
      <xdr:col>50</xdr:col>
      <xdr:colOff>114300</xdr:colOff>
      <xdr:row>79</xdr:row>
      <xdr:rowOff>17690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21626"/>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121755</xdr:rowOff>
    </xdr:from>
    <xdr:to>
      <xdr:col>45</xdr:col>
      <xdr:colOff>177800</xdr:colOff>
      <xdr:row>79</xdr:row>
      <xdr:rowOff>17690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94855"/>
          <a:ext cx="889000" cy="6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121755</xdr:rowOff>
    </xdr:from>
    <xdr:to>
      <xdr:col>41</xdr:col>
      <xdr:colOff>50800</xdr:colOff>
      <xdr:row>79</xdr:row>
      <xdr:rowOff>14720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94855"/>
          <a:ext cx="889000" cy="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63627</xdr:rowOff>
    </xdr:from>
    <xdr:to>
      <xdr:col>41</xdr:col>
      <xdr:colOff>101600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10304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115557</xdr:rowOff>
    </xdr:from>
    <xdr:to>
      <xdr:col>36</xdr:col>
      <xdr:colOff>165100</xdr:colOff>
      <xdr:row>78</xdr:row>
      <xdr:rowOff>45707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62234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30378</xdr:rowOff>
    </xdr:from>
    <xdr:to>
      <xdr:col>55</xdr:col>
      <xdr:colOff>50800</xdr:colOff>
      <xdr:row>78</xdr:row>
      <xdr:rowOff>131978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8805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97726</xdr:rowOff>
    </xdr:from>
    <xdr:to>
      <xdr:col>50</xdr:col>
      <xdr:colOff>165100</xdr:colOff>
      <xdr:row>79</xdr:row>
      <xdr:rowOff>27876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7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19003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6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138340</xdr:rowOff>
    </xdr:from>
    <xdr:to>
      <xdr:col>46</xdr:col>
      <xdr:colOff>38100</xdr:colOff>
      <xdr:row>79</xdr:row>
      <xdr:rowOff>68490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59617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60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70955</xdr:rowOff>
    </xdr:from>
    <xdr:to>
      <xdr:col>41</xdr:col>
      <xdr:colOff>101600</xdr:colOff>
      <xdr:row>79</xdr:row>
      <xdr:rowOff>1105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4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163682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3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135370</xdr:rowOff>
    </xdr:from>
    <xdr:to>
      <xdr:col>36</xdr:col>
      <xdr:colOff>165100</xdr:colOff>
      <xdr:row>79</xdr:row>
      <xdr:rowOff>65520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56647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6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157787</xdr:rowOff>
    </xdr:from>
    <xdr:to>
      <xdr:col>55</xdr:col>
      <xdr:colOff>0</xdr:colOff>
      <xdr:row>96</xdr:row>
      <xdr:rowOff>86702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102637"/>
          <a:ext cx="838200" cy="44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20043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79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86702</xdr:rowOff>
    </xdr:from>
    <xdr:to>
      <xdr:col>50</xdr:col>
      <xdr:colOff>114300</xdr:colOff>
      <xdr:row>97</xdr:row>
      <xdr:rowOff>21661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45902"/>
          <a:ext cx="889000" cy="1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112377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146741</xdr:rowOff>
    </xdr:from>
    <xdr:to>
      <xdr:col>45</xdr:col>
      <xdr:colOff>177800</xdr:colOff>
      <xdr:row>97</xdr:row>
      <xdr:rowOff>21661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605941"/>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146741</xdr:rowOff>
    </xdr:from>
    <xdr:to>
      <xdr:col>41</xdr:col>
      <xdr:colOff>50800</xdr:colOff>
      <xdr:row>97</xdr:row>
      <xdr:rowOff>27786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05941"/>
          <a:ext cx="889000" cy="5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153909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27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113223</xdr:rowOff>
    </xdr:from>
    <xdr:to>
      <xdr:col>36</xdr:col>
      <xdr:colOff>165100</xdr:colOff>
      <xdr:row>97</xdr:row>
      <xdr:rowOff>43373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7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59900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106987</xdr:rowOff>
    </xdr:from>
    <xdr:to>
      <xdr:col>55</xdr:col>
      <xdr:colOff>50800</xdr:colOff>
      <xdr:row>94</xdr:row>
      <xdr:rowOff>37137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0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129864</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59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35902</xdr:rowOff>
    </xdr:from>
    <xdr:to>
      <xdr:col>50</xdr:col>
      <xdr:colOff>165100</xdr:colOff>
      <xdr:row>96</xdr:row>
      <xdr:rowOff>137502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128629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142311</xdr:rowOff>
    </xdr:from>
    <xdr:to>
      <xdr:col>46</xdr:col>
      <xdr:colOff>38100</xdr:colOff>
      <xdr:row>97</xdr:row>
      <xdr:rowOff>72461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63588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95941</xdr:rowOff>
    </xdr:from>
    <xdr:to>
      <xdr:col>41</xdr:col>
      <xdr:colOff>101600</xdr:colOff>
      <xdr:row>97</xdr:row>
      <xdr:rowOff>26091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5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17218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4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148436</xdr:rowOff>
    </xdr:from>
    <xdr:to>
      <xdr:col>36</xdr:col>
      <xdr:colOff>165100</xdr:colOff>
      <xdr:row>97</xdr:row>
      <xdr:rowOff>78586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69713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25971</xdr:rowOff>
    </xdr:from>
    <xdr:to>
      <xdr:col>85</xdr:col>
      <xdr:colOff>127000</xdr:colOff>
      <xdr:row>39</xdr:row>
      <xdr:rowOff>34925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12521"/>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1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25362</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1191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38074</xdr:rowOff>
    </xdr:from>
    <xdr:to>
      <xdr:col>67</xdr:col>
      <xdr:colOff>101600</xdr:colOff>
      <xdr:row>38</xdr:row>
      <xdr:rowOff>139674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156201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146621</xdr:rowOff>
    </xdr:from>
    <xdr:to>
      <xdr:col>85</xdr:col>
      <xdr:colOff>177800</xdr:colOff>
      <xdr:row>39</xdr:row>
      <xdr:rowOff>76771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61548</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7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155575</xdr:rowOff>
    </xdr:from>
    <xdr:to>
      <xdr:col>81</xdr:col>
      <xdr:colOff>101600</xdr:colOff>
      <xdr:row>39</xdr:row>
      <xdr:rowOff>85725</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76852</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146012</xdr:rowOff>
    </xdr:from>
    <xdr:to>
      <xdr:col>67</xdr:col>
      <xdr:colOff>101600</xdr:colOff>
      <xdr:row>39</xdr:row>
      <xdr:rowOff>76162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67289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106896</xdr:rowOff>
    </xdr:from>
    <xdr:to>
      <xdr:col>85</xdr:col>
      <xdr:colOff>127000</xdr:colOff>
      <xdr:row>75</xdr:row>
      <xdr:rowOff>116345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2965646"/>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106896</xdr:rowOff>
    </xdr:from>
    <xdr:to>
      <xdr:col>81</xdr:col>
      <xdr:colOff>50800</xdr:colOff>
      <xdr:row>75</xdr:row>
      <xdr:rowOff>120561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2965646"/>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120561</xdr:rowOff>
    </xdr:from>
    <xdr:to>
      <xdr:col>76</xdr:col>
      <xdr:colOff>114300</xdr:colOff>
      <xdr:row>75</xdr:row>
      <xdr:rowOff>153963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2979311"/>
          <a:ext cx="8890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153963</xdr:rowOff>
    </xdr:from>
    <xdr:to>
      <xdr:col>71</xdr:col>
      <xdr:colOff>177800</xdr:colOff>
      <xdr:row>75</xdr:row>
      <xdr:rowOff>167920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12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20865</xdr:rowOff>
    </xdr:from>
    <xdr:to>
      <xdr:col>72</xdr:col>
      <xdr:colOff>38100</xdr:colOff>
      <xdr:row>77</xdr:row>
      <xdr:rowOff>122465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113592</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3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33565</xdr:rowOff>
    </xdr:from>
    <xdr:to>
      <xdr:col>67</xdr:col>
      <xdr:colOff>101600</xdr:colOff>
      <xdr:row>78</xdr:row>
      <xdr:rowOff>135165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4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126292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9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65545</xdr:rowOff>
    </xdr:from>
    <xdr:to>
      <xdr:col>85</xdr:col>
      <xdr:colOff>177800</xdr:colOff>
      <xdr:row>75</xdr:row>
      <xdr:rowOff>167145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88422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7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56096</xdr:rowOff>
    </xdr:from>
    <xdr:to>
      <xdr:col>81</xdr:col>
      <xdr:colOff>101600</xdr:colOff>
      <xdr:row>75</xdr:row>
      <xdr:rowOff>157696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2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2773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69761</xdr:rowOff>
    </xdr:from>
    <xdr:to>
      <xdr:col>76</xdr:col>
      <xdr:colOff>165100</xdr:colOff>
      <xdr:row>75</xdr:row>
      <xdr:rowOff>171360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2928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16438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7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103162</xdr:rowOff>
    </xdr:from>
    <xdr:to>
      <xdr:col>72</xdr:col>
      <xdr:colOff>38100</xdr:colOff>
      <xdr:row>76</xdr:row>
      <xdr:rowOff>33313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29619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49839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117119</xdr:rowOff>
    </xdr:from>
    <xdr:to>
      <xdr:col>67</xdr:col>
      <xdr:colOff>101600</xdr:colOff>
      <xdr:row>76</xdr:row>
      <xdr:rowOff>47268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758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63796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103753</xdr:rowOff>
    </xdr:from>
    <xdr:to>
      <xdr:col>85</xdr:col>
      <xdr:colOff>127000</xdr:colOff>
      <xdr:row>98</xdr:row>
      <xdr:rowOff>120566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05853"/>
          <a:ext cx="838200" cy="1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103566</xdr:rowOff>
    </xdr:from>
    <xdr:to>
      <xdr:col>81</xdr:col>
      <xdr:colOff>50800</xdr:colOff>
      <xdr:row>98</xdr:row>
      <xdr:rowOff>103753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05666"/>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56100</xdr:rowOff>
    </xdr:from>
    <xdr:to>
      <xdr:col>76</xdr:col>
      <xdr:colOff>114300</xdr:colOff>
      <xdr:row>98</xdr:row>
      <xdr:rowOff>103566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58200"/>
          <a:ext cx="889000" cy="4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56100</xdr:rowOff>
    </xdr:from>
    <xdr:to>
      <xdr:col>71</xdr:col>
      <xdr:colOff>177800</xdr:colOff>
      <xdr:row>98</xdr:row>
      <xdr:rowOff>147651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58200"/>
          <a:ext cx="889000" cy="9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84046</xdr:rowOff>
    </xdr:from>
    <xdr:to>
      <xdr:col>72</xdr:col>
      <xdr:colOff>38100</xdr:colOff>
      <xdr:row>99</xdr:row>
      <xdr:rowOff>14196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5323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112934</xdr:rowOff>
    </xdr:from>
    <xdr:to>
      <xdr:col>67</xdr:col>
      <xdr:colOff>101600</xdr:colOff>
      <xdr:row>99</xdr:row>
      <xdr:rowOff>43084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34211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70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69766</xdr:rowOff>
    </xdr:from>
    <xdr:to>
      <xdr:col>85</xdr:col>
      <xdr:colOff>177800</xdr:colOff>
      <xdr:row>98</xdr:row>
      <xdr:rowOff>171366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33662</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3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52953</xdr:rowOff>
    </xdr:from>
    <xdr:to>
      <xdr:col>81</xdr:col>
      <xdr:colOff>101600</xdr:colOff>
      <xdr:row>98</xdr:row>
      <xdr:rowOff>154553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145680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52766</xdr:rowOff>
    </xdr:from>
    <xdr:to>
      <xdr:col>76</xdr:col>
      <xdr:colOff>165100</xdr:colOff>
      <xdr:row>98</xdr:row>
      <xdr:rowOff>154366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145493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4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5300</xdr:rowOff>
    </xdr:from>
    <xdr:to>
      <xdr:col>72</xdr:col>
      <xdr:colOff>38100</xdr:colOff>
      <xdr:row>98</xdr:row>
      <xdr:rowOff>106900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123427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96851</xdr:rowOff>
    </xdr:from>
    <xdr:to>
      <xdr:col>67</xdr:col>
      <xdr:colOff>101600</xdr:colOff>
      <xdr:row>99</xdr:row>
      <xdr:rowOff>27001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7021</xdr:rowOff>
    </xdr:from>
    <xdr:to>
      <xdr:col>116</xdr:col>
      <xdr:colOff>63500</xdr:colOff>
      <xdr:row>37</xdr:row>
      <xdr:rowOff>166994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350671"/>
          <a:ext cx="838200" cy="1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137348</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80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7021</xdr:rowOff>
    </xdr:from>
    <xdr:to>
      <xdr:col>111</xdr:col>
      <xdr:colOff>177800</xdr:colOff>
      <xdr:row>37</xdr:row>
      <xdr:rowOff>25857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350671"/>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84015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59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25857</xdr:rowOff>
    </xdr:from>
    <xdr:to>
      <xdr:col>107</xdr:col>
      <xdr:colOff>50800</xdr:colOff>
      <xdr:row>37</xdr:row>
      <xdr:rowOff>28189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36950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96748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1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28189</xdr:rowOff>
    </xdr:from>
    <xdr:to>
      <xdr:col>102</xdr:col>
      <xdr:colOff>114300</xdr:colOff>
      <xdr:row>38</xdr:row>
      <xdr:rowOff>132431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71839"/>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155308</xdr:rowOff>
    </xdr:from>
    <xdr:to>
      <xdr:col>102</xdr:col>
      <xdr:colOff>165100</xdr:colOff>
      <xdr:row>38</xdr:row>
      <xdr:rowOff>85458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76585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5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26881</xdr:rowOff>
    </xdr:from>
    <xdr:to>
      <xdr:col>98</xdr:col>
      <xdr:colOff>38100</xdr:colOff>
      <xdr:row>38</xdr:row>
      <xdr:rowOff>128481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1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116195</xdr:rowOff>
    </xdr:from>
    <xdr:to>
      <xdr:col>116</xdr:col>
      <xdr:colOff>114300</xdr:colOff>
      <xdr:row>38</xdr:row>
      <xdr:rowOff>46344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459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139072</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127671</xdr:rowOff>
    </xdr:from>
    <xdr:to>
      <xdr:col>112</xdr:col>
      <xdr:colOff>38100</xdr:colOff>
      <xdr:row>37</xdr:row>
      <xdr:rowOff>57821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9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74348</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146507</xdr:rowOff>
    </xdr:from>
    <xdr:to>
      <xdr:col>107</xdr:col>
      <xdr:colOff>101600</xdr:colOff>
      <xdr:row>37</xdr:row>
      <xdr:rowOff>76657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93184</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60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148839</xdr:rowOff>
    </xdr:from>
    <xdr:to>
      <xdr:col>102</xdr:col>
      <xdr:colOff>165100</xdr:colOff>
      <xdr:row>37</xdr:row>
      <xdr:rowOff>78989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95516</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09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81631</xdr:rowOff>
    </xdr:from>
    <xdr:to>
      <xdr:col>98</xdr:col>
      <xdr:colOff>38100</xdr:colOff>
      <xdr:row>39</xdr:row>
      <xdr:rowOff>11781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2908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89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8598</xdr:rowOff>
    </xdr:from>
    <xdr:to>
      <xdr:col>116</xdr:col>
      <xdr:colOff>63500</xdr:colOff>
      <xdr:row>58</xdr:row>
      <xdr:rowOff>13189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952698"/>
          <a:ext cx="8382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38428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2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118802</xdr:rowOff>
    </xdr:from>
    <xdr:to>
      <xdr:col>111</xdr:col>
      <xdr:colOff>177800</xdr:colOff>
      <xdr:row>58</xdr:row>
      <xdr:rowOff>13189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91452"/>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160405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10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128746</xdr:rowOff>
    </xdr:from>
    <xdr:to>
      <xdr:col>107</xdr:col>
      <xdr:colOff>50800</xdr:colOff>
      <xdr:row>57</xdr:row>
      <xdr:rowOff>118802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729946"/>
          <a:ext cx="889000" cy="16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158252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128746</xdr:rowOff>
    </xdr:from>
    <xdr:to>
      <xdr:col>102</xdr:col>
      <xdr:colOff>114300</xdr:colOff>
      <xdr:row>57</xdr:row>
      <xdr:rowOff>123184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729946"/>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51867</xdr:rowOff>
    </xdr:from>
    <xdr:to>
      <xdr:col>102</xdr:col>
      <xdr:colOff>165100</xdr:colOff>
      <xdr:row>58</xdr:row>
      <xdr:rowOff>153467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144594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69888</xdr:rowOff>
    </xdr:from>
    <xdr:to>
      <xdr:col>98</xdr:col>
      <xdr:colOff>38100</xdr:colOff>
      <xdr:row>59</xdr:row>
      <xdr:rowOff>38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162615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129248</xdr:rowOff>
    </xdr:from>
    <xdr:to>
      <xdr:col>116</xdr:col>
      <xdr:colOff>114300</xdr:colOff>
      <xdr:row>58</xdr:row>
      <xdr:rowOff>59398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152125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133839</xdr:rowOff>
    </xdr:from>
    <xdr:to>
      <xdr:col>112</xdr:col>
      <xdr:colOff>38100</xdr:colOff>
      <xdr:row>58</xdr:row>
      <xdr:rowOff>63989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80516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6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68002</xdr:rowOff>
    </xdr:from>
    <xdr:to>
      <xdr:col>107</xdr:col>
      <xdr:colOff>101600</xdr:colOff>
      <xdr:row>57</xdr:row>
      <xdr:rowOff>169602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14679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77946</xdr:rowOff>
    </xdr:from>
    <xdr:to>
      <xdr:col>102</xdr:col>
      <xdr:colOff>165100</xdr:colOff>
      <xdr:row>57</xdr:row>
      <xdr:rowOff>8096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24623</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45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72384</xdr:rowOff>
    </xdr:from>
    <xdr:to>
      <xdr:col>98</xdr:col>
      <xdr:colOff>38100</xdr:colOff>
      <xdr:row>58</xdr:row>
      <xdr:rowOff>2534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8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19061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6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96476</xdr:rowOff>
    </xdr:from>
    <xdr:to>
      <xdr:col>116</xdr:col>
      <xdr:colOff>63500</xdr:colOff>
      <xdr:row>75</xdr:row>
      <xdr:rowOff>125870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55226"/>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125870</xdr:rowOff>
    </xdr:from>
    <xdr:to>
      <xdr:col>111</xdr:col>
      <xdr:colOff>177800</xdr:colOff>
      <xdr:row>75</xdr:row>
      <xdr:rowOff>145624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984620"/>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145624</xdr:rowOff>
    </xdr:from>
    <xdr:to>
      <xdr:col>107</xdr:col>
      <xdr:colOff>50800</xdr:colOff>
      <xdr:row>75</xdr:row>
      <xdr:rowOff>165075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004374"/>
          <a:ext cx="889000" cy="1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154121</xdr:rowOff>
    </xdr:from>
    <xdr:to>
      <xdr:col>102</xdr:col>
      <xdr:colOff>114300</xdr:colOff>
      <xdr:row>75</xdr:row>
      <xdr:rowOff>165075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498521"/>
          <a:ext cx="889000" cy="52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116712</xdr:rowOff>
    </xdr:from>
    <xdr:to>
      <xdr:col>98</xdr:col>
      <xdr:colOff>38100</xdr:colOff>
      <xdr:row>77</xdr:row>
      <xdr:rowOff>46862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37989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45676</xdr:rowOff>
    </xdr:from>
    <xdr:to>
      <xdr:col>116</xdr:col>
      <xdr:colOff>114300</xdr:colOff>
      <xdr:row>75</xdr:row>
      <xdr:rowOff>147275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044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68553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75070</xdr:rowOff>
    </xdr:from>
    <xdr:to>
      <xdr:col>112</xdr:col>
      <xdr:colOff>38100</xdr:colOff>
      <xdr:row>76</xdr:row>
      <xdr:rowOff>5220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21747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94824</xdr:rowOff>
    </xdr:from>
    <xdr:to>
      <xdr:col>107</xdr:col>
      <xdr:colOff>101600</xdr:colOff>
      <xdr:row>76</xdr:row>
      <xdr:rowOff>24975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53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41501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114274</xdr:rowOff>
    </xdr:from>
    <xdr:to>
      <xdr:col>102</xdr:col>
      <xdr:colOff>165100</xdr:colOff>
      <xdr:row>76</xdr:row>
      <xdr:rowOff>44425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9730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60951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4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103321</xdr:rowOff>
    </xdr:from>
    <xdr:to>
      <xdr:col>98</xdr:col>
      <xdr:colOff>38100</xdr:colOff>
      <xdr:row>73</xdr:row>
      <xdr:rowOff>33471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4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49998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2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万円で、前年度と比べ約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万円増加している。住民一人当たりの支出額のうち、分母となる人口は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45,108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112,640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60,741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円上回っている。増加の主な要因は、長尾小学校改築事業や志度及び長尾公民館整備事業を実施したためである。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103,703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35,632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円下回っている。増加の主な要因は、物価高騰対策として、物価高騰対策生活支援金等各種給付金支給事業を実施したためである。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香川県さぬき市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45,108
44,514
158.62
29,879,509
29,160,475
522,949
15,473,433
17,479,696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120040</xdr:rowOff>
    </xdr:from>
    <xdr:to>
      <xdr:col>24</xdr:col>
      <xdr:colOff>63500</xdr:colOff>
      <xdr:row>37</xdr:row>
      <xdr:rowOff>129446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63690"/>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129446</xdr:rowOff>
    </xdr:from>
    <xdr:to>
      <xdr:col>19</xdr:col>
      <xdr:colOff>177800</xdr:colOff>
      <xdr:row>37</xdr:row>
      <xdr:rowOff>138916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73096"/>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21208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112464</xdr:rowOff>
    </xdr:from>
    <xdr:to>
      <xdr:col>15</xdr:col>
      <xdr:colOff>50800</xdr:colOff>
      <xdr:row>37</xdr:row>
      <xdr:rowOff>138916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6114"/>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23559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9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112464</xdr:rowOff>
    </xdr:from>
    <xdr:to>
      <xdr:col>10</xdr:col>
      <xdr:colOff>114300</xdr:colOff>
      <xdr:row>37</xdr:row>
      <xdr:rowOff>134344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56114"/>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94974</xdr:rowOff>
    </xdr:from>
    <xdr:to>
      <xdr:col>10</xdr:col>
      <xdr:colOff>165100</xdr:colOff>
      <xdr:row>38</xdr:row>
      <xdr:rowOff>25124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3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16251</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53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2424</xdr:rowOff>
    </xdr:from>
    <xdr:to>
      <xdr:col>6</xdr:col>
      <xdr:colOff>38100</xdr:colOff>
      <xdr:row>38</xdr:row>
      <xdr:rowOff>104024</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1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95151</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69240</xdr:rowOff>
    </xdr:from>
    <xdr:to>
      <xdr:col>24</xdr:col>
      <xdr:colOff>114300</xdr:colOff>
      <xdr:row>37</xdr:row>
      <xdr:rowOff>170841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28617</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78646</xdr:rowOff>
    </xdr:from>
    <xdr:to>
      <xdr:col>20</xdr:col>
      <xdr:colOff>38100</xdr:colOff>
      <xdr:row>38</xdr:row>
      <xdr:rowOff>8796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171373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1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88116</xdr:rowOff>
    </xdr:from>
    <xdr:to>
      <xdr:col>15</xdr:col>
      <xdr:colOff>101600</xdr:colOff>
      <xdr:row>38</xdr:row>
      <xdr:rowOff>18266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9393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2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61664</xdr:rowOff>
    </xdr:from>
    <xdr:to>
      <xdr:col>10</xdr:col>
      <xdr:colOff>165100</xdr:colOff>
      <xdr:row>37</xdr:row>
      <xdr:rowOff>163264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8341</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8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83544</xdr:rowOff>
    </xdr:from>
    <xdr:to>
      <xdr:col>6</xdr:col>
      <xdr:colOff>38100</xdr:colOff>
      <xdr:row>38</xdr:row>
      <xdr:rowOff>13694</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30221</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2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52361</xdr:rowOff>
    </xdr:from>
    <xdr:to>
      <xdr:col>24</xdr:col>
      <xdr:colOff>63500</xdr:colOff>
      <xdr:row>58</xdr:row>
      <xdr:rowOff>57250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96461"/>
          <a:ext cx="8382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57250</xdr:rowOff>
    </xdr:from>
    <xdr:to>
      <xdr:col>19</xdr:col>
      <xdr:colOff>177800</xdr:colOff>
      <xdr:row>58</xdr:row>
      <xdr:rowOff>87916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01350"/>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44117</xdr:rowOff>
    </xdr:from>
    <xdr:to>
      <xdr:col>15</xdr:col>
      <xdr:colOff>50800</xdr:colOff>
      <xdr:row>58</xdr:row>
      <xdr:rowOff>87916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16767"/>
          <a:ext cx="889000" cy="21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44117</xdr:rowOff>
    </xdr:from>
    <xdr:to>
      <xdr:col>10</xdr:col>
      <xdr:colOff>114300</xdr:colOff>
      <xdr:row>58</xdr:row>
      <xdr:rowOff>79054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16767"/>
          <a:ext cx="889000" cy="20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152531</xdr:rowOff>
    </xdr:from>
    <xdr:to>
      <xdr:col>10</xdr:col>
      <xdr:colOff>165100</xdr:colOff>
      <xdr:row>57</xdr:row>
      <xdr:rowOff>82681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99208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48164</xdr:rowOff>
    </xdr:from>
    <xdr:to>
      <xdr:col>6</xdr:col>
      <xdr:colOff>38100</xdr:colOff>
      <xdr:row>58</xdr:row>
      <xdr:rowOff>149764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9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140891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1561</xdr:rowOff>
    </xdr:from>
    <xdr:to>
      <xdr:col>24</xdr:col>
      <xdr:colOff>114300</xdr:colOff>
      <xdr:row>58</xdr:row>
      <xdr:rowOff>103161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6450</xdr:rowOff>
    </xdr:from>
    <xdr:to>
      <xdr:col>20</xdr:col>
      <xdr:colOff>38100</xdr:colOff>
      <xdr:row>58</xdr:row>
      <xdr:rowOff>108050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99177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37116</xdr:rowOff>
    </xdr:from>
    <xdr:to>
      <xdr:col>15</xdr:col>
      <xdr:colOff>101600</xdr:colOff>
      <xdr:row>58</xdr:row>
      <xdr:rowOff>138716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129843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164767</xdr:rowOff>
    </xdr:from>
    <xdr:to>
      <xdr:col>10</xdr:col>
      <xdr:colOff>165100</xdr:colOff>
      <xdr:row>57</xdr:row>
      <xdr:rowOff>94917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86044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28254</xdr:rowOff>
    </xdr:from>
    <xdr:to>
      <xdr:col>6</xdr:col>
      <xdr:colOff>38100</xdr:colOff>
      <xdr:row>58</xdr:row>
      <xdr:rowOff>129854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146381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74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37395</xdr:rowOff>
    </xdr:from>
    <xdr:to>
      <xdr:col>24</xdr:col>
      <xdr:colOff>63500</xdr:colOff>
      <xdr:row>77</xdr:row>
      <xdr:rowOff>81144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9045"/>
          <a:ext cx="838200" cy="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65850</xdr:rowOff>
    </xdr:from>
    <xdr:to>
      <xdr:col>19</xdr:col>
      <xdr:colOff>177800</xdr:colOff>
      <xdr:row>77</xdr:row>
      <xdr:rowOff>81144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67500"/>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65850</xdr:rowOff>
    </xdr:from>
    <xdr:to>
      <xdr:col>15</xdr:col>
      <xdr:colOff>50800</xdr:colOff>
      <xdr:row>77</xdr:row>
      <xdr:rowOff>150893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67500"/>
          <a:ext cx="889000" cy="8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150893</xdr:rowOff>
    </xdr:from>
    <xdr:to>
      <xdr:col>10</xdr:col>
      <xdr:colOff>114300</xdr:colOff>
      <xdr:row>77</xdr:row>
      <xdr:rowOff>166328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2543"/>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119762</xdr:rowOff>
    </xdr:from>
    <xdr:to>
      <xdr:col>10</xdr:col>
      <xdr:colOff>165100</xdr:colOff>
      <xdr:row>78</xdr:row>
      <xdr:rowOff>49912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1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165160</xdr:rowOff>
    </xdr:from>
    <xdr:to>
      <xdr:col>6</xdr:col>
      <xdr:colOff>38100</xdr:colOff>
      <xdr:row>78</xdr:row>
      <xdr:rowOff>95310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86437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158045</xdr:rowOff>
    </xdr:from>
    <xdr:to>
      <xdr:col>24</xdr:col>
      <xdr:colOff>114300</xdr:colOff>
      <xdr:row>77</xdr:row>
      <xdr:rowOff>88195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136472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6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30344</xdr:rowOff>
    </xdr:from>
    <xdr:to>
      <xdr:col>20</xdr:col>
      <xdr:colOff>38100</xdr:colOff>
      <xdr:row>77</xdr:row>
      <xdr:rowOff>131944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123071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2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15050</xdr:rowOff>
    </xdr:from>
    <xdr:to>
      <xdr:col>15</xdr:col>
      <xdr:colOff>101600</xdr:colOff>
      <xdr:row>77</xdr:row>
      <xdr:rowOff>116650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107777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0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100093</xdr:rowOff>
    </xdr:from>
    <xdr:to>
      <xdr:col>10</xdr:col>
      <xdr:colOff>165100</xdr:colOff>
      <xdr:row>78</xdr:row>
      <xdr:rowOff>30243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46770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7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115528</xdr:rowOff>
    </xdr:from>
    <xdr:to>
      <xdr:col>6</xdr:col>
      <xdr:colOff>38100</xdr:colOff>
      <xdr:row>78</xdr:row>
      <xdr:rowOff>45678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62205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165905</xdr:rowOff>
    </xdr:from>
    <xdr:to>
      <xdr:col>24</xdr:col>
      <xdr:colOff>63500</xdr:colOff>
      <xdr:row>97</xdr:row>
      <xdr:rowOff>27449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25105"/>
          <a:ext cx="8382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165905</xdr:rowOff>
    </xdr:from>
    <xdr:to>
      <xdr:col>19</xdr:col>
      <xdr:colOff>177800</xdr:colOff>
      <xdr:row>96</xdr:row>
      <xdr:rowOff>168801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2510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168801</xdr:rowOff>
    </xdr:from>
    <xdr:to>
      <xdr:col>15</xdr:col>
      <xdr:colOff>50800</xdr:colOff>
      <xdr:row>96</xdr:row>
      <xdr:rowOff>169182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280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169182</xdr:rowOff>
    </xdr:from>
    <xdr:to>
      <xdr:col>10</xdr:col>
      <xdr:colOff>114300</xdr:colOff>
      <xdr:row>97</xdr:row>
      <xdr:rowOff>92814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28382"/>
          <a:ext cx="889000" cy="9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140670</xdr:rowOff>
    </xdr:from>
    <xdr:to>
      <xdr:col>10</xdr:col>
      <xdr:colOff>165100</xdr:colOff>
      <xdr:row>97</xdr:row>
      <xdr:rowOff>70820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61947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9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44841</xdr:rowOff>
    </xdr:from>
    <xdr:to>
      <xdr:col>6</xdr:col>
      <xdr:colOff>38100</xdr:colOff>
      <xdr:row>97</xdr:row>
      <xdr:rowOff>146441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137568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148099</xdr:rowOff>
    </xdr:from>
    <xdr:to>
      <xdr:col>24</xdr:col>
      <xdr:colOff>114300</xdr:colOff>
      <xdr:row>97</xdr:row>
      <xdr:rowOff>78249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0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126526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115105</xdr:rowOff>
    </xdr:from>
    <xdr:to>
      <xdr:col>20</xdr:col>
      <xdr:colOff>38100</xdr:colOff>
      <xdr:row>97</xdr:row>
      <xdr:rowOff>45255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36382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6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118001</xdr:rowOff>
    </xdr:from>
    <xdr:to>
      <xdr:col>15</xdr:col>
      <xdr:colOff>101600</xdr:colOff>
      <xdr:row>97</xdr:row>
      <xdr:rowOff>48151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39278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118382</xdr:rowOff>
    </xdr:from>
    <xdr:to>
      <xdr:col>10</xdr:col>
      <xdr:colOff>165100</xdr:colOff>
      <xdr:row>97</xdr:row>
      <xdr:rowOff>48532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7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65059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5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42014</xdr:rowOff>
    </xdr:from>
    <xdr:to>
      <xdr:col>6</xdr:col>
      <xdr:colOff>38100</xdr:colOff>
      <xdr:row>97</xdr:row>
      <xdr:rowOff>143614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160141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44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106553</xdr:rowOff>
    </xdr:from>
    <xdr:to>
      <xdr:col>55</xdr:col>
      <xdr:colOff>0</xdr:colOff>
      <xdr:row>38</xdr:row>
      <xdr:rowOff>107924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2165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51232</xdr:rowOff>
    </xdr:from>
    <xdr:to>
      <xdr:col>50</xdr:col>
      <xdr:colOff>114300</xdr:colOff>
      <xdr:row>38</xdr:row>
      <xdr:rowOff>107924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5366182"/>
          <a:ext cx="889000" cy="125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51232</xdr:rowOff>
    </xdr:from>
    <xdr:to>
      <xdr:col>45</xdr:col>
      <xdr:colOff>177800</xdr:colOff>
      <xdr:row>31</xdr:row>
      <xdr:rowOff>82321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366182"/>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82321</xdr:rowOff>
    </xdr:from>
    <xdr:to>
      <xdr:col>41</xdr:col>
      <xdr:colOff>50800</xdr:colOff>
      <xdr:row>37</xdr:row>
      <xdr:rowOff>23343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397271"/>
          <a:ext cx="889000" cy="9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12548</xdr:rowOff>
    </xdr:from>
    <xdr:to>
      <xdr:col>41</xdr:col>
      <xdr:colOff>101600</xdr:colOff>
      <xdr:row>37</xdr:row>
      <xdr:rowOff>114148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105275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119990</xdr:rowOff>
    </xdr:from>
    <xdr:to>
      <xdr:col>36</xdr:col>
      <xdr:colOff>165100</xdr:colOff>
      <xdr:row>37</xdr:row>
      <xdr:rowOff>50140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66667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142130</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85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57124</xdr:rowOff>
    </xdr:from>
    <xdr:to>
      <xdr:col>50</xdr:col>
      <xdr:colOff>165100</xdr:colOff>
      <xdr:row>38</xdr:row>
      <xdr:rowOff>158724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149851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6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432</xdr:rowOff>
    </xdr:from>
    <xdr:to>
      <xdr:col>46</xdr:col>
      <xdr:colOff>38100</xdr:colOff>
      <xdr:row>31</xdr:row>
      <xdr:rowOff>102032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3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118559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09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31521</xdr:rowOff>
    </xdr:from>
    <xdr:to>
      <xdr:col>41</xdr:col>
      <xdr:colOff>101600</xdr:colOff>
      <xdr:row>31</xdr:row>
      <xdr:rowOff>133121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3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149648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12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143993</xdr:rowOff>
    </xdr:from>
    <xdr:to>
      <xdr:col>36</xdr:col>
      <xdr:colOff>165100</xdr:colOff>
      <xdr:row>37</xdr:row>
      <xdr:rowOff>74143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65270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4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129032</xdr:rowOff>
    </xdr:from>
    <xdr:to>
      <xdr:col>55</xdr:col>
      <xdr:colOff>0</xdr:colOff>
      <xdr:row>57</xdr:row>
      <xdr:rowOff>142291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1682"/>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71253</xdr:rowOff>
    </xdr:from>
    <xdr:to>
      <xdr:col>50</xdr:col>
      <xdr:colOff>114300</xdr:colOff>
      <xdr:row>57</xdr:row>
      <xdr:rowOff>142291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72453"/>
          <a:ext cx="889000" cy="2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71253</xdr:rowOff>
    </xdr:from>
    <xdr:to>
      <xdr:col>45</xdr:col>
      <xdr:colOff>177800</xdr:colOff>
      <xdr:row>57</xdr:row>
      <xdr:rowOff>38316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72453"/>
          <a:ext cx="889000" cy="1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38316</xdr:rowOff>
    </xdr:from>
    <xdr:to>
      <xdr:col>41</xdr:col>
      <xdr:colOff>50800</xdr:colOff>
      <xdr:row>57</xdr:row>
      <xdr:rowOff>53632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096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78194</xdr:rowOff>
    </xdr:from>
    <xdr:to>
      <xdr:col>36</xdr:col>
      <xdr:colOff>165100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170921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78232</xdr:rowOff>
    </xdr:from>
    <xdr:to>
      <xdr:col>55</xdr:col>
      <xdr:colOff>50800</xdr:colOff>
      <xdr:row>58</xdr:row>
      <xdr:rowOff>8382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56659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91491</xdr:rowOff>
    </xdr:from>
    <xdr:to>
      <xdr:col>50</xdr:col>
      <xdr:colOff>165100</xdr:colOff>
      <xdr:row>58</xdr:row>
      <xdr:rowOff>21641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20453</xdr:rowOff>
    </xdr:from>
    <xdr:to>
      <xdr:col>46</xdr:col>
      <xdr:colOff>38100</xdr:colOff>
      <xdr:row>56</xdr:row>
      <xdr:rowOff>122053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138580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9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158966</xdr:rowOff>
    </xdr:from>
    <xdr:to>
      <xdr:col>41</xdr:col>
      <xdr:colOff>101600</xdr:colOff>
      <xdr:row>57</xdr:row>
      <xdr:rowOff>89116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80243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2832</xdr:rowOff>
    </xdr:from>
    <xdr:to>
      <xdr:col>36</xdr:col>
      <xdr:colOff>165100</xdr:colOff>
      <xdr:row>57</xdr:row>
      <xdr:rowOff>104432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120959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159474</xdr:rowOff>
    </xdr:from>
    <xdr:to>
      <xdr:col>55</xdr:col>
      <xdr:colOff>0</xdr:colOff>
      <xdr:row>77</xdr:row>
      <xdr:rowOff>161010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61124"/>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159474</xdr:rowOff>
    </xdr:from>
    <xdr:to>
      <xdr:col>50</xdr:col>
      <xdr:colOff>114300</xdr:colOff>
      <xdr:row>77</xdr:row>
      <xdr:rowOff>166891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61124"/>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110249</xdr:rowOff>
    </xdr:from>
    <xdr:to>
      <xdr:col>45</xdr:col>
      <xdr:colOff>177800</xdr:colOff>
      <xdr:row>77</xdr:row>
      <xdr:rowOff>166891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1899"/>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110249</xdr:rowOff>
    </xdr:from>
    <xdr:to>
      <xdr:col>41</xdr:col>
      <xdr:colOff>50800</xdr:colOff>
      <xdr:row>78</xdr:row>
      <xdr:rowOff>72861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1899"/>
          <a:ext cx="889000" cy="1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46038</xdr:rowOff>
    </xdr:from>
    <xdr:to>
      <xdr:col>41</xdr:col>
      <xdr:colOff>101600</xdr:colOff>
      <xdr:row>77</xdr:row>
      <xdr:rowOff>147638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9753</xdr:rowOff>
    </xdr:from>
    <xdr:to>
      <xdr:col>36</xdr:col>
      <xdr:colOff>165100</xdr:colOff>
      <xdr:row>78</xdr:row>
      <xdr:rowOff>111353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127880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5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110210</xdr:rowOff>
    </xdr:from>
    <xdr:to>
      <xdr:col>55</xdr:col>
      <xdr:colOff>50800</xdr:colOff>
      <xdr:row>78</xdr:row>
      <xdr:rowOff>40360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88637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108674</xdr:rowOff>
    </xdr:from>
    <xdr:to>
      <xdr:col>50</xdr:col>
      <xdr:colOff>165100</xdr:colOff>
      <xdr:row>78</xdr:row>
      <xdr:rowOff>38824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29951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0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116091</xdr:rowOff>
    </xdr:from>
    <xdr:to>
      <xdr:col>46</xdr:col>
      <xdr:colOff>38100</xdr:colOff>
      <xdr:row>78</xdr:row>
      <xdr:rowOff>46241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37368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1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59449</xdr:rowOff>
    </xdr:from>
    <xdr:to>
      <xdr:col>41</xdr:col>
      <xdr:colOff>101600</xdr:colOff>
      <xdr:row>77</xdr:row>
      <xdr:rowOff>161049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152176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22061</xdr:rowOff>
    </xdr:from>
    <xdr:to>
      <xdr:col>36</xdr:col>
      <xdr:colOff>165100</xdr:colOff>
      <xdr:row>78</xdr:row>
      <xdr:rowOff>123661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114788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7204</xdr:rowOff>
    </xdr:from>
    <xdr:to>
      <xdr:col>55</xdr:col>
      <xdr:colOff>0</xdr:colOff>
      <xdr:row>97</xdr:row>
      <xdr:rowOff>16142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37854"/>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01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7204</xdr:rowOff>
    </xdr:from>
    <xdr:to>
      <xdr:col>50</xdr:col>
      <xdr:colOff>114300</xdr:colOff>
      <xdr:row>97</xdr:row>
      <xdr:rowOff>8465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37854"/>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157980</xdr:rowOff>
    </xdr:from>
    <xdr:to>
      <xdr:col>45</xdr:col>
      <xdr:colOff>177800</xdr:colOff>
      <xdr:row>97</xdr:row>
      <xdr:rowOff>8465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17180"/>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108013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73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157980</xdr:rowOff>
    </xdr:from>
    <xdr:to>
      <xdr:col>41</xdr:col>
      <xdr:colOff>50800</xdr:colOff>
      <xdr:row>97</xdr:row>
      <xdr:rowOff>51836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17180"/>
          <a:ext cx="889000" cy="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154096</xdr:rowOff>
    </xdr:from>
    <xdr:to>
      <xdr:col>41</xdr:col>
      <xdr:colOff>101600</xdr:colOff>
      <xdr:row>97</xdr:row>
      <xdr:rowOff>84246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75373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7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59232</xdr:rowOff>
    </xdr:from>
    <xdr:to>
      <xdr:col>36</xdr:col>
      <xdr:colOff>165100</xdr:colOff>
      <xdr:row>97</xdr:row>
      <xdr:rowOff>160832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151959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7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136792</xdr:rowOff>
    </xdr:from>
    <xdr:to>
      <xdr:col>55</xdr:col>
      <xdr:colOff>50800</xdr:colOff>
      <xdr:row>97</xdr:row>
      <xdr:rowOff>66942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159669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127854</xdr:rowOff>
    </xdr:from>
    <xdr:to>
      <xdr:col>50</xdr:col>
      <xdr:colOff>165100</xdr:colOff>
      <xdr:row>97</xdr:row>
      <xdr:rowOff>58004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8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74531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129115</xdr:rowOff>
    </xdr:from>
    <xdr:to>
      <xdr:col>46</xdr:col>
      <xdr:colOff>38100</xdr:colOff>
      <xdr:row>97</xdr:row>
      <xdr:rowOff>59265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75792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36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107180</xdr:rowOff>
    </xdr:from>
    <xdr:to>
      <xdr:col>41</xdr:col>
      <xdr:colOff>101600</xdr:colOff>
      <xdr:row>97</xdr:row>
      <xdr:rowOff>37330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6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53857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1036</xdr:rowOff>
    </xdr:from>
    <xdr:to>
      <xdr:col>36</xdr:col>
      <xdr:colOff>165100</xdr:colOff>
      <xdr:row>97</xdr:row>
      <xdr:rowOff>102636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119163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0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107696</xdr:rowOff>
    </xdr:from>
    <xdr:to>
      <xdr:col>85</xdr:col>
      <xdr:colOff>127000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79896"/>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145396</xdr:rowOff>
    </xdr:from>
    <xdr:to>
      <xdr:col>81</xdr:col>
      <xdr:colOff>50800</xdr:colOff>
      <xdr:row>36</xdr:row>
      <xdr:rowOff>107696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146146"/>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145396</xdr:rowOff>
    </xdr:from>
    <xdr:to>
      <xdr:col>76</xdr:col>
      <xdr:colOff>114300</xdr:colOff>
      <xdr:row>36</xdr:row>
      <xdr:rowOff>78321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46146"/>
          <a:ext cx="8890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78321</xdr:rowOff>
    </xdr:from>
    <xdr:to>
      <xdr:col>71</xdr:col>
      <xdr:colOff>177800</xdr:colOff>
      <xdr:row>37</xdr:row>
      <xdr:rowOff>60299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50521"/>
          <a:ext cx="8890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82671</xdr:rowOff>
    </xdr:from>
    <xdr:to>
      <xdr:col>72</xdr:col>
      <xdr:colOff>38100</xdr:colOff>
      <xdr:row>37</xdr:row>
      <xdr:rowOff>12821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18739</xdr:rowOff>
    </xdr:from>
    <xdr:to>
      <xdr:col>67</xdr:col>
      <xdr:colOff>101600</xdr:colOff>
      <xdr:row>37</xdr:row>
      <xdr:rowOff>120339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6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111466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127000</xdr:rowOff>
    </xdr:from>
    <xdr:to>
      <xdr:col>85</xdr:col>
      <xdr:colOff>177800</xdr:colOff>
      <xdr:row>37</xdr:row>
      <xdr:rowOff>57150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105427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56896</xdr:rowOff>
    </xdr:from>
    <xdr:to>
      <xdr:col>81</xdr:col>
      <xdr:colOff>101600</xdr:colOff>
      <xdr:row>36</xdr:row>
      <xdr:rowOff>158496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94596</xdr:rowOff>
    </xdr:from>
    <xdr:to>
      <xdr:col>76</xdr:col>
      <xdr:colOff>165100</xdr:colOff>
      <xdr:row>36</xdr:row>
      <xdr:rowOff>24746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41273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27521</xdr:rowOff>
    </xdr:from>
    <xdr:to>
      <xdr:col>72</xdr:col>
      <xdr:colOff>38100</xdr:colOff>
      <xdr:row>36</xdr:row>
      <xdr:rowOff>129121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9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145648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7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9499</xdr:rowOff>
    </xdr:from>
    <xdr:to>
      <xdr:col>67</xdr:col>
      <xdr:colOff>101600</xdr:colOff>
      <xdr:row>37</xdr:row>
      <xdr:rowOff>111099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127626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2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145590</xdr:rowOff>
    </xdr:from>
    <xdr:to>
      <xdr:col>85</xdr:col>
      <xdr:colOff>127000</xdr:colOff>
      <xdr:row>55</xdr:row>
      <xdr:rowOff>169776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232440"/>
          <a:ext cx="838200" cy="36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14962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169776</xdr:rowOff>
    </xdr:from>
    <xdr:to>
      <xdr:col>81</xdr:col>
      <xdr:colOff>50800</xdr:colOff>
      <xdr:row>56</xdr:row>
      <xdr:rowOff>168359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99526"/>
          <a:ext cx="889000" cy="1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131158</xdr:rowOff>
    </xdr:from>
    <xdr:to>
      <xdr:col>76</xdr:col>
      <xdr:colOff>114300</xdr:colOff>
      <xdr:row>56</xdr:row>
      <xdr:rowOff>168359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32358"/>
          <a:ext cx="889000" cy="3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131158</xdr:rowOff>
    </xdr:from>
    <xdr:to>
      <xdr:col>71</xdr:col>
      <xdr:colOff>177800</xdr:colOff>
      <xdr:row>57</xdr:row>
      <xdr:rowOff>41173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32358"/>
          <a:ext cx="889000" cy="8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100102</xdr:rowOff>
    </xdr:from>
    <xdr:to>
      <xdr:col>67</xdr:col>
      <xdr:colOff>101600</xdr:colOff>
      <xdr:row>57</xdr:row>
      <xdr:rowOff>30252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0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46779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7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94790</xdr:rowOff>
    </xdr:from>
    <xdr:to>
      <xdr:col>85</xdr:col>
      <xdr:colOff>177800</xdr:colOff>
      <xdr:row>54</xdr:row>
      <xdr:rowOff>24940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1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117667</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03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118976</xdr:rowOff>
    </xdr:from>
    <xdr:to>
      <xdr:col>81</xdr:col>
      <xdr:colOff>101600</xdr:colOff>
      <xdr:row>56</xdr:row>
      <xdr:rowOff>49126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4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65653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2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117559</xdr:rowOff>
    </xdr:from>
    <xdr:to>
      <xdr:col>76</xdr:col>
      <xdr:colOff>165100</xdr:colOff>
      <xdr:row>57</xdr:row>
      <xdr:rowOff>47709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38836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80358</xdr:rowOff>
    </xdr:from>
    <xdr:to>
      <xdr:col>72</xdr:col>
      <xdr:colOff>38100</xdr:colOff>
      <xdr:row>57</xdr:row>
      <xdr:rowOff>10508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161823</xdr:rowOff>
    </xdr:from>
    <xdr:to>
      <xdr:col>67</xdr:col>
      <xdr:colOff>101600</xdr:colOff>
      <xdr:row>57</xdr:row>
      <xdr:rowOff>91973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25972</xdr:rowOff>
    </xdr:from>
    <xdr:to>
      <xdr:col>85</xdr:col>
      <xdr:colOff>127000</xdr:colOff>
      <xdr:row>79</xdr:row>
      <xdr:rowOff>34925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0522"/>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7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25361</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6991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38075</xdr:rowOff>
    </xdr:from>
    <xdr:to>
      <xdr:col>67</xdr:col>
      <xdr:colOff>101600</xdr:colOff>
      <xdr:row>78</xdr:row>
      <xdr:rowOff>139675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156202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146622</xdr:rowOff>
    </xdr:from>
    <xdr:to>
      <xdr:col>85</xdr:col>
      <xdr:colOff>177800</xdr:colOff>
      <xdr:row>79</xdr:row>
      <xdr:rowOff>76772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61549</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155575</xdr:rowOff>
    </xdr:from>
    <xdr:to>
      <xdr:col>81</xdr:col>
      <xdr:colOff>101600</xdr:colOff>
      <xdr:row>79</xdr:row>
      <xdr:rowOff>85725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76852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146011</xdr:rowOff>
    </xdr:from>
    <xdr:to>
      <xdr:col>67</xdr:col>
      <xdr:colOff>101600</xdr:colOff>
      <xdr:row>79</xdr:row>
      <xdr:rowOff>76161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67288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11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106896</xdr:rowOff>
    </xdr:from>
    <xdr:to>
      <xdr:col>85</xdr:col>
      <xdr:colOff>127000</xdr:colOff>
      <xdr:row>95</xdr:row>
      <xdr:rowOff>116345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394646"/>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106896</xdr:rowOff>
    </xdr:from>
    <xdr:to>
      <xdr:col>81</xdr:col>
      <xdr:colOff>50800</xdr:colOff>
      <xdr:row>95</xdr:row>
      <xdr:rowOff>120562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94646"/>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120562</xdr:rowOff>
    </xdr:from>
    <xdr:to>
      <xdr:col>76</xdr:col>
      <xdr:colOff>114300</xdr:colOff>
      <xdr:row>95</xdr:row>
      <xdr:rowOff>153963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08312"/>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153963</xdr:rowOff>
    </xdr:from>
    <xdr:to>
      <xdr:col>71</xdr:col>
      <xdr:colOff>177800</xdr:colOff>
      <xdr:row>95</xdr:row>
      <xdr:rowOff>167920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41713"/>
          <a:ext cx="889000" cy="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20777</xdr:rowOff>
    </xdr:from>
    <xdr:to>
      <xdr:col>72</xdr:col>
      <xdr:colOff>38100</xdr:colOff>
      <xdr:row>97</xdr:row>
      <xdr:rowOff>122377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113504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33553</xdr:rowOff>
    </xdr:from>
    <xdr:to>
      <xdr:col>67</xdr:col>
      <xdr:colOff>101600</xdr:colOff>
      <xdr:row>98</xdr:row>
      <xdr:rowOff>135153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83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126280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9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65545</xdr:rowOff>
    </xdr:from>
    <xdr:to>
      <xdr:col>85</xdr:col>
      <xdr:colOff>177800</xdr:colOff>
      <xdr:row>95</xdr:row>
      <xdr:rowOff>167145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88422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56096</xdr:rowOff>
    </xdr:from>
    <xdr:to>
      <xdr:col>81</xdr:col>
      <xdr:colOff>101600</xdr:colOff>
      <xdr:row>95</xdr:row>
      <xdr:rowOff>157696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2773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69762</xdr:rowOff>
    </xdr:from>
    <xdr:to>
      <xdr:col>76</xdr:col>
      <xdr:colOff>165100</xdr:colOff>
      <xdr:row>95</xdr:row>
      <xdr:rowOff>171362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16439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103163</xdr:rowOff>
    </xdr:from>
    <xdr:to>
      <xdr:col>72</xdr:col>
      <xdr:colOff>38100</xdr:colOff>
      <xdr:row>96</xdr:row>
      <xdr:rowOff>33313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9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49840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117120</xdr:rowOff>
    </xdr:from>
    <xdr:to>
      <xdr:col>67</xdr:col>
      <xdr:colOff>101600</xdr:colOff>
      <xdr:row>96</xdr:row>
      <xdr:rowOff>47270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63797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147591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1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分子となる各項目が増加したもののうち、主なものは次のとおりである。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121,727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円上回っている。増加の主な要因は、志度及び長尾公民館整備事業や長尾小学校改築事業を実施したためである。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民生費は、住民一人当たりコストが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191,852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円増加したものの、類似団体平均値は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31,408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円下回っている。増加の主な要因は、物価高騰対策として、物価高騰対策生活支援金等各種給付金支給事業を実施したためである。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rgbClr val="FF0000"/>
              </a:solidFill>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令和</a:t>
          </a:r>
          <a:r>
            <a:rPr kumimoji="1" lang="en-US" altLang="ja-JP" sz="1350">
              <a:solidFill>
                <a:sysClr val="windowText" lastClr="000000"/>
              </a:solidFill>
              <a:latin typeface="ＭＳ ゴシック" pitchFamily="49" charset="-128"/>
              <a:ea typeface="ＭＳ ゴシック" pitchFamily="49" charset="-128"/>
            </a:rPr>
            <a:t>5</a:t>
          </a:r>
          <a:r>
            <a:rPr kumimoji="1" lang="ja-JP" altLang="en-US" sz="1350">
              <a:solidFill>
                <a:sysClr val="windowText" lastClr="000000"/>
              </a:solidFill>
              <a:latin typeface="ＭＳ ゴシック" pitchFamily="49" charset="-128"/>
              <a:ea typeface="ＭＳ ゴシック" pitchFamily="49" charset="-128"/>
            </a:rPr>
            <a:t>年度については、物価高騰対策として、物価高騰対策生活支援金や医療・福祉施設等支援給付金支給事業等の実施により、財政調整基金の取崩額が積立額を上回り、実質単年度収支がマイナスとなっている。</a:t>
          </a:r>
        </a:p>
        <a:p>
          <a:r>
            <a:rPr kumimoji="1" lang="ja-JP" altLang="en-US" sz="1350">
              <a:solidFill>
                <a:sysClr val="windowText" lastClr="000000"/>
              </a:solidFill>
              <a:latin typeface="ＭＳ ゴシック" pitchFamily="49" charset="-128"/>
              <a:ea typeface="ＭＳ ゴシック" pitchFamily="49" charset="-128"/>
            </a:rPr>
            <a:t>　翌年度以降においても、人口減少による市税の減少が見込まれ、財政調整基金の取崩しに頼らざるを得ない状況であることから、事業の選択と集中を今以上に実施し健全な財政運営に努めていく。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本表は本市における全会計の実質赤字額及び黒字額を標準財政規模で除したものである。なお、法適用公営企業会計（病院、下水道）における実質収支とは、決算書の損益ではなく資金収支を示している。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会計別でみると、病院事業会計は、令和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年度においては、患者数の減少や新型コロナウイルス感染症対策関連補助金の減少により収益が大きく減少し、標準財政規模比は前年度と比べて、</a:t>
          </a:r>
          <a:r>
            <a:rPr kumimoji="1" lang="en-US" altLang="ja-JP" sz="1400">
              <a:solidFill>
                <a:sysClr val="windowText" lastClr="000000"/>
              </a:solidFill>
              <a:latin typeface="ＭＳ ゴシック" pitchFamily="49" charset="-128"/>
              <a:ea typeface="ＭＳ ゴシック" pitchFamily="49" charset="-128"/>
            </a:rPr>
            <a:t>4.96</a:t>
          </a:r>
          <a:r>
            <a:rPr kumimoji="1" lang="ja-JP" altLang="en-US" sz="1400">
              <a:solidFill>
                <a:sysClr val="windowText" lastClr="000000"/>
              </a:solidFill>
              <a:latin typeface="ＭＳ ゴシック" pitchFamily="49" charset="-128"/>
              <a:ea typeface="ＭＳ ゴシック" pitchFamily="49" charset="-128"/>
            </a:rPr>
            <a:t>％低下している。医師の確保により医業収益の増収を図るなど持続的な経営の健全化の取り組みを進める。</a:t>
          </a:r>
        </a:p>
        <a:p>
          <a:r>
            <a:rPr kumimoji="1" lang="ja-JP" altLang="en-US" sz="1400">
              <a:solidFill>
                <a:sysClr val="windowText" lastClr="000000"/>
              </a:solidFill>
              <a:latin typeface="ＭＳ ゴシック" pitchFamily="49" charset="-128"/>
              <a:ea typeface="ＭＳ ゴシック" pitchFamily="49" charset="-128"/>
            </a:rPr>
            <a:t>　また、令和</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年度より法適用となった下水道事業特別会計は、一般会計から多額の繰出金を要していることから、処理施設の統廃合による維持管理費の削減や使用料の見直しなどを行い、収支改善に努める。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合併以前から道路や学校等の社会資本整備に積極的に取り組んできたことで公債費負担が大きい状況にあるが、合併以後は交付税算入の大きい合併特例債の活用により比率は改善基調にある。</a:t>
          </a:r>
        </a:p>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年度においては、前年度の普通建設事業費に係る地方債発行額が例年に比べ少なかったため、前年度と比べて、元利償還金が約</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千万円減少した。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比率の抑制のため、投資的事業の選択と集中を今以上に実施していく。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香川県さぬき市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将来負担額においては、地方債を活用する普通建設事業費がこれまでと比べて減少していることから、地方債の現在高が前年度比で約</a:t>
          </a:r>
          <a:r>
            <a:rPr kumimoji="1" lang="en-US" altLang="ja-JP" sz="1400">
              <a:solidFill>
                <a:sysClr val="windowText" lastClr="000000"/>
              </a:solidFill>
              <a:latin typeface="ＭＳ ゴシック" pitchFamily="49" charset="-128"/>
              <a:ea typeface="ＭＳ ゴシック" pitchFamily="49" charset="-128"/>
            </a:rPr>
            <a:t>15</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千万円減少した。</a:t>
          </a:r>
        </a:p>
        <a:p>
          <a:r>
            <a:rPr kumimoji="1" lang="ja-JP" altLang="en-US" sz="1400">
              <a:solidFill>
                <a:sysClr val="windowText" lastClr="000000"/>
              </a:solidFill>
              <a:latin typeface="ＭＳ ゴシック" pitchFamily="49" charset="-128"/>
              <a:ea typeface="ＭＳ ゴシック" pitchFamily="49" charset="-128"/>
            </a:rPr>
            <a:t>　充当可能財源等においては、人口減少等の影響で基準財政需要額算入見込額が大幅に減少したことにより、前年度比で約</a:t>
          </a:r>
          <a:r>
            <a:rPr kumimoji="1" lang="en-US" altLang="ja-JP" sz="1400">
              <a:solidFill>
                <a:sysClr val="windowText" lastClr="000000"/>
              </a:solidFill>
              <a:latin typeface="ＭＳ ゴシック" pitchFamily="49" charset="-128"/>
              <a:ea typeface="ＭＳ ゴシック" pitchFamily="49" charset="-128"/>
            </a:rPr>
            <a:t>18</a:t>
          </a:r>
          <a:r>
            <a:rPr kumimoji="1" lang="ja-JP" altLang="en-US" sz="1400">
              <a:solidFill>
                <a:sysClr val="windowText" lastClr="000000"/>
              </a:solidFill>
              <a:latin typeface="ＭＳ ゴシック" pitchFamily="49" charset="-128"/>
              <a:ea typeface="ＭＳ ゴシック" pitchFamily="49" charset="-128"/>
            </a:rPr>
            <a:t>億円の減少となっている。</a:t>
          </a:r>
        </a:p>
        <a:p>
          <a:r>
            <a:rPr kumimoji="1" lang="ja-JP" altLang="en-US" sz="1400">
              <a:solidFill>
                <a:sysClr val="windowText" lastClr="000000"/>
              </a:solidFill>
              <a:latin typeface="ＭＳ ゴシック" pitchFamily="49" charset="-128"/>
              <a:ea typeface="ＭＳ ゴシック" pitchFamily="49" charset="-128"/>
            </a:rPr>
            <a:t>　本市の将来負担比率は、平成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以降マイナスで推移しているが、将来予定されている志度音楽ホール改修事業や学校給食共同調理場施設整備事業等の大型建設事業の実施により、将来負担額が増加し、比率が悪化することが見込まれるため、より一層の事業精査や経費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香川県さぬき市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・扶助費や物件費の増加などにより財政調整基金を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億円、志度及び長尾公民館整備事業等の実施により振興基金を約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千万円取り崩した一方、財政調整基金に約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千万円、ふるさと納税などのまちづくり寄附金をまちづくり基金に約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千万円積み立てたことなどにより、基金全体としては前年度と比べて約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扶助費や物件費の増加、長尾小学校改築事業や志度及び長尾公民館整備事業等の実施などにより、基金残高は減少した。南海トラフ巨大地震などの臨時的に莫大な財政負担が生じる可能性に備えるためにも、事業の選択と集中による健全な財政運営を行い、一定規模の基金を確保し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・まちづくり基金：寄附者から収受した寄附金を適正に管理運用するため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・振興基金：市民の連帯の強化及び地域振興を図るため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・防災基金：災害の発生防止及び災害に際して応急的に行う救助に必要な経費に充てるため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・地域福祉基金：高齢者保健福祉の増進を図るため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・教育文化振興基金：学校教育をはじめとする教育及び文化の振興を図るため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・まちづくり基金：まちづくり寄附金が増加したことにより、約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・振興基金：志度及び長尾公民館整備事業等のために取り崩したことにより、約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・教育文化振興基金：長尾小学校改築事業等のために取り崩したことにより、約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・振興基金：合併特例債を財源として積み立てた当該基金について、今後は新市建設計画に位置付けられた普通建設事業などに対して、一定の充当基準の範囲内で、計画的に活用する。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・教育文化振興基金：今後、学校の改修事業や音楽ホール施設整備事業等の大型建設事業が見込まれることから、翌年度の積増しを検討し、建設事業の財源として活用する。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・物価高騰対策生活支援金や医療・福祉施設等支援給付金支給事業等の実施により扶助費や物件費が前年度と比べて増加したことなどにより、取崩額が積立額を上回り、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・財政状況が年々厳しさを増す中、向こう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年の収支均衡を保つため、令和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年度末時点で、標準財政規模の約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億円以上の残高を目標としている。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35,122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千円であり、令和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年度に利子分を積み立てたことにより、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千円増加し、令和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・利子分のみを積み立てて運用しており、市債の償還額が多額になる年度や繰上償還への対応を予定している。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29879509</v>
      </c>
      <c r="BO4" s="449"/>
      <c r="BP4" s="449"/>
      <c r="BQ4" s="449"/>
      <c r="BR4" s="449"/>
      <c r="BS4" s="449"/>
      <c r="BT4" s="449"/>
      <c r="BU4" s="450"/>
      <c r="BV4" s="448">
        <v>28593244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3.4</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29160475</v>
      </c>
      <c r="BO5" s="420"/>
      <c r="BP5" s="420"/>
      <c r="BQ5" s="420"/>
      <c r="BR5" s="420"/>
      <c r="BS5" s="420"/>
      <c r="BT5" s="420"/>
      <c r="BU5" s="421"/>
      <c r="BV5" s="419">
        <v>27217573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97.6</v>
      </c>
      <c r="CU5" s="417"/>
      <c r="CV5" s="417"/>
      <c r="CW5" s="417"/>
      <c r="CX5" s="417"/>
      <c r="CY5" s="417"/>
      <c r="CZ5" s="417"/>
      <c r="DA5" s="418"/>
      <c r="DB5" s="416">
        <v>96.4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719034</v>
      </c>
      <c r="BO6" s="420"/>
      <c r="BP6" s="420"/>
      <c r="BQ6" s="420"/>
      <c r="BR6" s="420"/>
      <c r="BS6" s="420"/>
      <c r="BT6" s="420"/>
      <c r="BU6" s="421"/>
      <c r="BV6" s="419">
        <v>1375671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98.1</v>
      </c>
      <c r="CU6" s="563"/>
      <c r="CV6" s="563"/>
      <c r="CW6" s="563"/>
      <c r="CX6" s="563"/>
      <c r="CY6" s="563"/>
      <c r="CZ6" s="563"/>
      <c r="DA6" s="564"/>
      <c r="DB6" s="562">
        <v>97.7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196085</v>
      </c>
      <c r="BO7" s="420"/>
      <c r="BP7" s="420"/>
      <c r="BQ7" s="420"/>
      <c r="BR7" s="420"/>
      <c r="BS7" s="420"/>
      <c r="BT7" s="420"/>
      <c r="BU7" s="421"/>
      <c r="BV7" s="419">
        <v>629294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15473433</v>
      </c>
      <c r="CU7" s="420"/>
      <c r="CV7" s="420"/>
      <c r="CW7" s="420"/>
      <c r="CX7" s="420"/>
      <c r="CY7" s="420"/>
      <c r="CZ7" s="420"/>
      <c r="DA7" s="421"/>
      <c r="DB7" s="419">
        <v>15402376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522949</v>
      </c>
      <c r="BO8" s="420"/>
      <c r="BP8" s="420"/>
      <c r="BQ8" s="420"/>
      <c r="BR8" s="420"/>
      <c r="BS8" s="420"/>
      <c r="BT8" s="420"/>
      <c r="BU8" s="421"/>
      <c r="BV8" s="419">
        <v>746377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0.38</v>
      </c>
      <c r="CU8" s="523"/>
      <c r="CV8" s="523"/>
      <c r="CW8" s="523"/>
      <c r="CX8" s="523"/>
      <c r="CY8" s="523"/>
      <c r="CZ8" s="523"/>
      <c r="DA8" s="524"/>
      <c r="DB8" s="522">
        <v>0.39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47003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-223428</v>
      </c>
      <c r="BO9" s="420"/>
      <c r="BP9" s="420"/>
      <c r="BQ9" s="420"/>
      <c r="BR9" s="420"/>
      <c r="BS9" s="420"/>
      <c r="BT9" s="420"/>
      <c r="BU9" s="421"/>
      <c r="BV9" s="419">
        <v>-475135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18.100000000000001</v>
      </c>
      <c r="CU9" s="417"/>
      <c r="CV9" s="417"/>
      <c r="CW9" s="417"/>
      <c r="CX9" s="417"/>
      <c r="CY9" s="417"/>
      <c r="CZ9" s="417"/>
      <c r="DA9" s="418"/>
      <c r="DB9" s="416">
        <v>18.399999999999999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50272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379838</v>
      </c>
      <c r="BO10" s="420"/>
      <c r="BP10" s="420"/>
      <c r="BQ10" s="420"/>
      <c r="BR10" s="420"/>
      <c r="BS10" s="420"/>
      <c r="BT10" s="420"/>
      <c r="BU10" s="421"/>
      <c r="BV10" s="419">
        <v>520768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45108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500000</v>
      </c>
      <c r="BO12" s="420"/>
      <c r="BP12" s="420"/>
      <c r="BQ12" s="420"/>
      <c r="BR12" s="420"/>
      <c r="BS12" s="420"/>
      <c r="BT12" s="420"/>
      <c r="BU12" s="421"/>
      <c r="BV12" s="419">
        <v>600000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44514</v>
      </c>
      <c r="S13" s="507"/>
      <c r="T13" s="507"/>
      <c r="U13" s="507"/>
      <c r="V13" s="508"/>
      <c r="W13" s="509" t="s">
        <v>131</v>
      </c>
      <c r="X13" s="405"/>
      <c r="Y13" s="405"/>
      <c r="Z13" s="405"/>
      <c r="AA13" s="405"/>
      <c r="AB13" s="406"/>
      <c r="AC13" s="372">
        <v>1508</v>
      </c>
      <c r="AD13" s="373"/>
      <c r="AE13" s="373"/>
      <c r="AF13" s="373"/>
      <c r="AG13" s="374"/>
      <c r="AH13" s="372">
        <v>1817</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-343590</v>
      </c>
      <c r="BO13" s="420"/>
      <c r="BP13" s="420"/>
      <c r="BQ13" s="420"/>
      <c r="BR13" s="420"/>
      <c r="BS13" s="420"/>
      <c r="BT13" s="420"/>
      <c r="BU13" s="421"/>
      <c r="BV13" s="419">
        <v>-554367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45822</v>
      </c>
      <c r="S14" s="507"/>
      <c r="T14" s="507"/>
      <c r="U14" s="507"/>
      <c r="V14" s="508"/>
      <c r="W14" s="510"/>
      <c r="X14" s="408"/>
      <c r="Y14" s="408"/>
      <c r="Z14" s="408"/>
      <c r="AA14" s="408"/>
      <c r="AB14" s="409"/>
      <c r="AC14" s="499">
        <v>7.1</v>
      </c>
      <c r="AD14" s="500"/>
      <c r="AE14" s="500"/>
      <c r="AF14" s="500"/>
      <c r="AG14" s="501"/>
      <c r="AH14" s="499">
        <v>7.9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45290</v>
      </c>
      <c r="S15" s="507"/>
      <c r="T15" s="507"/>
      <c r="U15" s="507"/>
      <c r="V15" s="508"/>
      <c r="W15" s="509" t="s">
        <v>137</v>
      </c>
      <c r="X15" s="405"/>
      <c r="Y15" s="405"/>
      <c r="Z15" s="405"/>
      <c r="AA15" s="405"/>
      <c r="AB15" s="406"/>
      <c r="AC15" s="372">
        <v>5662</v>
      </c>
      <c r="AD15" s="373"/>
      <c r="AE15" s="373"/>
      <c r="AF15" s="373"/>
      <c r="AG15" s="374"/>
      <c r="AH15" s="372">
        <v>6274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5529759</v>
      </c>
      <c r="BO15" s="449"/>
      <c r="BP15" s="449"/>
      <c r="BQ15" s="449"/>
      <c r="BR15" s="449"/>
      <c r="BS15" s="449"/>
      <c r="BT15" s="449"/>
      <c r="BU15" s="450"/>
      <c r="BV15" s="448">
        <v>5345288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26.8</v>
      </c>
      <c r="AD16" s="500"/>
      <c r="AE16" s="500"/>
      <c r="AF16" s="500"/>
      <c r="AG16" s="501"/>
      <c r="AH16" s="499">
        <v>27.4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14018714</v>
      </c>
      <c r="BO16" s="420"/>
      <c r="BP16" s="420"/>
      <c r="BQ16" s="420"/>
      <c r="BR16" s="420"/>
      <c r="BS16" s="420"/>
      <c r="BT16" s="420"/>
      <c r="BU16" s="421"/>
      <c r="BV16" s="419">
        <v>13864440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13977</v>
      </c>
      <c r="AD17" s="373"/>
      <c r="AE17" s="373"/>
      <c r="AF17" s="373"/>
      <c r="AG17" s="374"/>
      <c r="AH17" s="372">
        <v>14819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6910297</v>
      </c>
      <c r="BO17" s="420"/>
      <c r="BP17" s="420"/>
      <c r="BQ17" s="420"/>
      <c r="BR17" s="420"/>
      <c r="BS17" s="420"/>
      <c r="BT17" s="420"/>
      <c r="BU17" s="421"/>
      <c r="BV17" s="419">
        <v>6676572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158.62</v>
      </c>
      <c r="M18" s="472"/>
      <c r="N18" s="472"/>
      <c r="O18" s="472"/>
      <c r="P18" s="472"/>
      <c r="Q18" s="472"/>
      <c r="R18" s="473"/>
      <c r="S18" s="473"/>
      <c r="T18" s="473"/>
      <c r="U18" s="473"/>
      <c r="V18" s="474"/>
      <c r="W18" s="490"/>
      <c r="X18" s="491"/>
      <c r="Y18" s="491"/>
      <c r="Z18" s="491"/>
      <c r="AA18" s="491"/>
      <c r="AB18" s="515"/>
      <c r="AC18" s="389">
        <v>66.099999999999994</v>
      </c>
      <c r="AD18" s="390"/>
      <c r="AE18" s="390"/>
      <c r="AF18" s="390"/>
      <c r="AG18" s="475"/>
      <c r="AH18" s="389">
        <v>64.7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15435888</v>
      </c>
      <c r="BO18" s="420"/>
      <c r="BP18" s="420"/>
      <c r="BQ18" s="420"/>
      <c r="BR18" s="420"/>
      <c r="BS18" s="420"/>
      <c r="BT18" s="420"/>
      <c r="BU18" s="421"/>
      <c r="BV18" s="419">
        <v>15281228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19267754</v>
      </c>
      <c r="BO19" s="420"/>
      <c r="BP19" s="420"/>
      <c r="BQ19" s="420"/>
      <c r="BR19" s="420"/>
      <c r="BS19" s="420"/>
      <c r="BT19" s="420"/>
      <c r="BU19" s="421"/>
      <c r="BV19" s="419">
        <v>19460281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19445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17479696</v>
      </c>
      <c r="BO22" s="449"/>
      <c r="BP22" s="449"/>
      <c r="BQ22" s="449"/>
      <c r="BR22" s="449"/>
      <c r="BS22" s="449"/>
      <c r="BT22" s="449"/>
      <c r="BU22" s="450"/>
      <c r="BV22" s="448">
        <v>19044538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11014305</v>
      </c>
      <c r="BO23" s="420"/>
      <c r="BP23" s="420"/>
      <c r="BQ23" s="420"/>
      <c r="BR23" s="420"/>
      <c r="BS23" s="420"/>
      <c r="BT23" s="420"/>
      <c r="BU23" s="421"/>
      <c r="BV23" s="419">
        <v>11321376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316</v>
      </c>
      <c r="AI24" s="373"/>
      <c r="AJ24" s="373"/>
      <c r="AK24" s="373"/>
      <c r="AL24" s="374"/>
      <c r="AM24" s="372">
        <v>1044064</v>
      </c>
      <c r="AN24" s="373"/>
      <c r="AO24" s="373"/>
      <c r="AP24" s="373"/>
      <c r="AQ24" s="373"/>
      <c r="AR24" s="374"/>
      <c r="AS24" s="372">
        <v>3304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12997873</v>
      </c>
      <c r="BO24" s="420"/>
      <c r="BP24" s="420"/>
      <c r="BQ24" s="420"/>
      <c r="BR24" s="420"/>
      <c r="BS24" s="420"/>
      <c r="BT24" s="420"/>
      <c r="BU24" s="421"/>
      <c r="BV24" s="419">
        <v>13900158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30109</v>
      </c>
      <c r="BO25" s="449"/>
      <c r="BP25" s="449"/>
      <c r="BQ25" s="449"/>
      <c r="BR25" s="449"/>
      <c r="BS25" s="449"/>
      <c r="BT25" s="449"/>
      <c r="BU25" s="450"/>
      <c r="BV25" s="448">
        <v>2342006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6000</v>
      </c>
      <c r="R26" s="373"/>
      <c r="S26" s="373"/>
      <c r="T26" s="373"/>
      <c r="U26" s="373"/>
      <c r="V26" s="374"/>
      <c r="W26" s="462"/>
      <c r="X26" s="399"/>
      <c r="Y26" s="400"/>
      <c r="Z26" s="375" t="s">
        <v>168</v>
      </c>
      <c r="AA26" s="430"/>
      <c r="AB26" s="430"/>
      <c r="AC26" s="430"/>
      <c r="AD26" s="430"/>
      <c r="AE26" s="430"/>
      <c r="AF26" s="430"/>
      <c r="AG26" s="431"/>
      <c r="AH26" s="372">
        <v>9</v>
      </c>
      <c r="AI26" s="373"/>
      <c r="AJ26" s="373"/>
      <c r="AK26" s="373"/>
      <c r="AL26" s="374"/>
      <c r="AM26" s="372">
        <v>27531</v>
      </c>
      <c r="AN26" s="373"/>
      <c r="AO26" s="373"/>
      <c r="AP26" s="373"/>
      <c r="AQ26" s="373"/>
      <c r="AR26" s="374"/>
      <c r="AS26" s="372">
        <v>3059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5000</v>
      </c>
      <c r="R27" s="373"/>
      <c r="S27" s="373"/>
      <c r="T27" s="373"/>
      <c r="U27" s="373"/>
      <c r="V27" s="374"/>
      <c r="W27" s="462"/>
      <c r="X27" s="399"/>
      <c r="Y27" s="400"/>
      <c r="Z27" s="375" t="s">
        <v>171</v>
      </c>
      <c r="AA27" s="376"/>
      <c r="AB27" s="376"/>
      <c r="AC27" s="376"/>
      <c r="AD27" s="376"/>
      <c r="AE27" s="376"/>
      <c r="AF27" s="376"/>
      <c r="AG27" s="377"/>
      <c r="AH27" s="372">
        <v>31</v>
      </c>
      <c r="AI27" s="373"/>
      <c r="AJ27" s="373"/>
      <c r="AK27" s="373"/>
      <c r="AL27" s="374"/>
      <c r="AM27" s="372">
        <v>95815</v>
      </c>
      <c r="AN27" s="373"/>
      <c r="AO27" s="373"/>
      <c r="AP27" s="373"/>
      <c r="AQ27" s="373"/>
      <c r="AR27" s="374"/>
      <c r="AS27" s="372">
        <v>3091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6184932</v>
      </c>
      <c r="BO28" s="449"/>
      <c r="BP28" s="449"/>
      <c r="BQ28" s="449"/>
      <c r="BR28" s="449"/>
      <c r="BS28" s="449"/>
      <c r="BT28" s="449"/>
      <c r="BU28" s="450"/>
      <c r="BV28" s="448">
        <v>6304886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4100</v>
      </c>
      <c r="R29" s="373"/>
      <c r="S29" s="373"/>
      <c r="T29" s="373"/>
      <c r="U29" s="373"/>
      <c r="V29" s="374"/>
      <c r="W29" s="463"/>
      <c r="X29" s="464"/>
      <c r="Y29" s="465"/>
      <c r="Z29" s="375" t="s">
        <v>177</v>
      </c>
      <c r="AA29" s="376"/>
      <c r="AB29" s="376"/>
      <c r="AC29" s="376"/>
      <c r="AD29" s="376"/>
      <c r="AE29" s="376"/>
      <c r="AF29" s="376"/>
      <c r="AG29" s="377"/>
      <c r="AH29" s="372">
        <v>347</v>
      </c>
      <c r="AI29" s="373"/>
      <c r="AJ29" s="373"/>
      <c r="AK29" s="373"/>
      <c r="AL29" s="374"/>
      <c r="AM29" s="372">
        <v>1139879</v>
      </c>
      <c r="AN29" s="373"/>
      <c r="AO29" s="373"/>
      <c r="AP29" s="373"/>
      <c r="AQ29" s="373"/>
      <c r="AR29" s="374"/>
      <c r="AS29" s="372">
        <v>3285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35239</v>
      </c>
      <c r="BO29" s="420"/>
      <c r="BP29" s="420"/>
      <c r="BQ29" s="420"/>
      <c r="BR29" s="420"/>
      <c r="BS29" s="420"/>
      <c r="BT29" s="420"/>
      <c r="BU29" s="421"/>
      <c r="BV29" s="419">
        <v>35122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9339423</v>
      </c>
      <c r="BO30" s="454"/>
      <c r="BP30" s="454"/>
      <c r="BQ30" s="454"/>
      <c r="BR30" s="454"/>
      <c r="BS30" s="454"/>
      <c r="BT30" s="454"/>
      <c r="BU30" s="455"/>
      <c r="BV30" s="453">
        <v>10358063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IF('各会計、関係団体の財政状況及び健全化判断比率'!B34="","",'各会計、関係団体の財政状況及び健全化判断比率'!B34)</f>
        <v>病院事業会計</v>
      </c>
      <c r="AP34" s="368"/>
      <c r="AQ34" s="368"/>
      <c r="AR34" s="368"/>
      <c r="AS34" s="368"/>
      <c r="AT34" s="368"/>
      <c r="AU34" s="368"/>
      <c r="AV34" s="368"/>
      <c r="AW34" s="368"/>
      <c r="AX34" s="368"/>
      <c r="AY34" s="368"/>
      <c r="AZ34" s="368"/>
      <c r="BA34" s="368"/>
      <c r="BB34" s="368"/>
      <c r="BC34" s="368"/>
      <c r="BD34" s="181"/>
      <c r="BE34" s="367">
        <f>IF(BG34="","",MAX(C34:D43,U34:V43,AM34:AN43)+1)</f>
        <v>12</v>
      </c>
      <c r="BF34" s="367"/>
      <c r="BG34" s="368" t="str">
        <f>IF('各会計、関係団体の財政状況及び健全化判断比率'!B36="","",'各会計、関係団体の財政状況及び健全化判断比率'!B36)</f>
        <v>観光事業特別会計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大川広域行政組合（一般会計）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さぬき市土地開発公社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共通商品券発行事業特別会計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IF('各会計、関係団体の財政状況及び健全化判断比率'!B35="","",'各会計、関係団体の財政状況及び健全化判断比率'!B35)</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大川広域行政組合（介護サービス事業）</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（株）香川県東部流通センター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建設残土処分場事業特別会計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香川県東部清掃施設組合</v>
      </c>
      <c r="BZ36" s="368"/>
      <c r="CA36" s="368"/>
      <c r="CB36" s="368"/>
      <c r="CC36" s="368"/>
      <c r="CD36" s="368"/>
      <c r="CE36" s="368"/>
      <c r="CF36" s="368"/>
      <c r="CG36" s="368"/>
      <c r="CH36" s="368"/>
      <c r="CI36" s="368"/>
      <c r="CJ36" s="368"/>
      <c r="CK36" s="368"/>
      <c r="CL36" s="368"/>
      <c r="CM36" s="368"/>
      <c r="CN36" s="181"/>
      <c r="CO36" s="367">
        <f t="shared" si="3"/>
        <v>25</v>
      </c>
      <c r="CP36" s="367"/>
      <c r="CQ36" s="368" t="str">
        <f>IF('各会計、関係団体の財政状況及び健全化判断比率'!BS9="","",'各会計、関係団体の財政状況及び健全化判断比率'!BS9)</f>
        <v>（株）さぬき市SA公社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三木・長尾葬斎組合</v>
      </c>
      <c r="BZ37" s="368"/>
      <c r="CA37" s="368"/>
      <c r="CB37" s="368"/>
      <c r="CC37" s="368"/>
      <c r="CD37" s="368"/>
      <c r="CE37" s="368"/>
      <c r="CF37" s="368"/>
      <c r="CG37" s="368"/>
      <c r="CH37" s="368"/>
      <c r="CI37" s="368"/>
      <c r="CJ37" s="368"/>
      <c r="CK37" s="368"/>
      <c r="CL37" s="368"/>
      <c r="CM37" s="368"/>
      <c r="CN37" s="181"/>
      <c r="CO37" s="367">
        <f t="shared" si="3"/>
        <v>26</v>
      </c>
      <c r="CP37" s="367"/>
      <c r="CQ37" s="368" t="str">
        <f>IF('各会計、関係団体の財政状況及び健全化判断比率'!BS10="","",'各会計、関係団体の財政状況及び健全化判断比率'!BS10)</f>
        <v>（公財）エレキテル尾崎財団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8</v>
      </c>
      <c r="V38" s="367"/>
      <c r="W38" s="368" t="str">
        <f>IF('各会計、関係団体の財政状況及び健全化判断比率'!B32="","",'各会計、関係団体の財政状況及び健全化判断比率'!B32)</f>
        <v>多和診療所事業特別会計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f t="shared" si="3"/>
        <v>27</v>
      </c>
      <c r="CP38" s="367"/>
      <c r="CQ38" s="368" t="str">
        <f>IF('各会計、関係団体の財政状況及び健全化判断比率'!BS11="","",'各会計、関係団体の財政状況及び健全化判断比率'!BS11)</f>
        <v>（公財）志度町体育振興会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9</v>
      </c>
      <c r="V39" s="367"/>
      <c r="W39" s="368" t="str">
        <f>IF('各会計、関係団体の財政状況及び健全化判断比率'!B33="","",'各会計、関係団体の財政状況及び健全化判断比率'!B33)</f>
        <v>津田診療所事業特別会計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f t="shared" si="3"/>
        <v>28</v>
      </c>
      <c r="CP39" s="367"/>
      <c r="CQ39" s="368" t="str">
        <f>IF('各会計、関係団体の財政状況及び健全化判断比率'!BS12="","",'各会計、関係団体の財政状況及び健全化判断比率'!BS12)</f>
        <v>（公財）さぬき市文化振興財団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さぬき市・三木町山林組合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東かがわ市外一市一町組合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香川県広域水道企業団（水道事業）</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GiTRWWj1x9y9O9JbbEopfhvPRVgSSRUU7UpyOKp5FUfUwT/agUK89CS1iBhlp0Lb3C8l2UmGyX49yhaC9eTGg==" saltValue="Xa51PKoiqQXB2VQCGHrm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5536361</v>
      </c>
      <c r="S5" s="677"/>
      <c r="T5" s="677"/>
      <c r="U5" s="677"/>
      <c r="V5" s="677"/>
      <c r="W5" s="677"/>
      <c r="X5" s="677"/>
      <c r="Y5" s="702"/>
      <c r="Z5" s="715">
        <v>18.5</v>
      </c>
      <c r="AA5" s="715"/>
      <c r="AB5" s="715"/>
      <c r="AC5" s="715"/>
      <c r="AD5" s="716">
        <v>5536361</v>
      </c>
      <c r="AE5" s="716"/>
      <c r="AF5" s="716"/>
      <c r="AG5" s="716"/>
      <c r="AH5" s="716"/>
      <c r="AI5" s="716"/>
      <c r="AJ5" s="716"/>
      <c r="AK5" s="716"/>
      <c r="AL5" s="703">
        <v>35.200000000000003</v>
      </c>
      <c r="AM5" s="685"/>
      <c r="AN5" s="685"/>
      <c r="AO5" s="704"/>
      <c r="AP5" s="679" t="s">
        <v>216</v>
      </c>
      <c r="AQ5" s="680"/>
      <c r="AR5" s="680"/>
      <c r="AS5" s="680"/>
      <c r="AT5" s="680"/>
      <c r="AU5" s="680"/>
      <c r="AV5" s="680"/>
      <c r="AW5" s="680"/>
      <c r="AX5" s="680"/>
      <c r="AY5" s="680"/>
      <c r="AZ5" s="680"/>
      <c r="BA5" s="680"/>
      <c r="BB5" s="680"/>
      <c r="BC5" s="680"/>
      <c r="BD5" s="680"/>
      <c r="BE5" s="680"/>
      <c r="BF5" s="681"/>
      <c r="BG5" s="621">
        <v>5536361</v>
      </c>
      <c r="BH5" s="622"/>
      <c r="BI5" s="622"/>
      <c r="BJ5" s="622"/>
      <c r="BK5" s="622"/>
      <c r="BL5" s="622"/>
      <c r="BM5" s="622"/>
      <c r="BN5" s="623"/>
      <c r="BO5" s="659">
        <v>100</v>
      </c>
      <c r="BP5" s="659"/>
      <c r="BQ5" s="659"/>
      <c r="BR5" s="659"/>
      <c r="BS5" s="660">
        <v>145378</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236922</v>
      </c>
      <c r="S6" s="622"/>
      <c r="T6" s="622"/>
      <c r="U6" s="622"/>
      <c r="V6" s="622"/>
      <c r="W6" s="622"/>
      <c r="X6" s="622"/>
      <c r="Y6" s="623"/>
      <c r="Z6" s="659">
        <v>0.8</v>
      </c>
      <c r="AA6" s="659"/>
      <c r="AB6" s="659"/>
      <c r="AC6" s="659"/>
      <c r="AD6" s="660">
        <v>236922</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5536361</v>
      </c>
      <c r="BH6" s="622"/>
      <c r="BI6" s="622"/>
      <c r="BJ6" s="622"/>
      <c r="BK6" s="622"/>
      <c r="BL6" s="622"/>
      <c r="BM6" s="622"/>
      <c r="BN6" s="623"/>
      <c r="BO6" s="659">
        <v>100</v>
      </c>
      <c r="BP6" s="659"/>
      <c r="BQ6" s="659"/>
      <c r="BR6" s="659"/>
      <c r="BS6" s="660">
        <v>145378</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222197</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222197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2805</v>
      </c>
      <c r="S7" s="622"/>
      <c r="T7" s="622"/>
      <c r="U7" s="622"/>
      <c r="V7" s="622"/>
      <c r="W7" s="622"/>
      <c r="X7" s="622"/>
      <c r="Y7" s="623"/>
      <c r="Z7" s="659">
        <v>0</v>
      </c>
      <c r="AA7" s="659"/>
      <c r="AB7" s="659"/>
      <c r="AC7" s="659"/>
      <c r="AD7" s="660">
        <v>2805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2510745</v>
      </c>
      <c r="BH7" s="622"/>
      <c r="BI7" s="622"/>
      <c r="BJ7" s="622"/>
      <c r="BK7" s="622"/>
      <c r="BL7" s="622"/>
      <c r="BM7" s="622"/>
      <c r="BN7" s="623"/>
      <c r="BO7" s="659">
        <v>45.4</v>
      </c>
      <c r="BP7" s="659"/>
      <c r="BQ7" s="659"/>
      <c r="BR7" s="659"/>
      <c r="BS7" s="660">
        <v>145378</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3872368</v>
      </c>
      <c r="CS7" s="622"/>
      <c r="CT7" s="622"/>
      <c r="CU7" s="622"/>
      <c r="CV7" s="622"/>
      <c r="CW7" s="622"/>
      <c r="CX7" s="622"/>
      <c r="CY7" s="623"/>
      <c r="CZ7" s="659">
        <v>13.3</v>
      </c>
      <c r="DA7" s="659"/>
      <c r="DB7" s="659"/>
      <c r="DC7" s="659"/>
      <c r="DD7" s="627">
        <v>273319</v>
      </c>
      <c r="DE7" s="622"/>
      <c r="DF7" s="622"/>
      <c r="DG7" s="622"/>
      <c r="DH7" s="622"/>
      <c r="DI7" s="622"/>
      <c r="DJ7" s="622"/>
      <c r="DK7" s="622"/>
      <c r="DL7" s="622"/>
      <c r="DM7" s="622"/>
      <c r="DN7" s="622"/>
      <c r="DO7" s="622"/>
      <c r="DP7" s="623"/>
      <c r="DQ7" s="627">
        <v>2953774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42073</v>
      </c>
      <c r="S8" s="622"/>
      <c r="T8" s="622"/>
      <c r="U8" s="622"/>
      <c r="V8" s="622"/>
      <c r="W8" s="622"/>
      <c r="X8" s="622"/>
      <c r="Y8" s="623"/>
      <c r="Z8" s="659">
        <v>0.1</v>
      </c>
      <c r="AA8" s="659"/>
      <c r="AB8" s="659"/>
      <c r="AC8" s="659"/>
      <c r="AD8" s="660">
        <v>42073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81219</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8654046</v>
      </c>
      <c r="CS8" s="622"/>
      <c r="CT8" s="622"/>
      <c r="CU8" s="622"/>
      <c r="CV8" s="622"/>
      <c r="CW8" s="622"/>
      <c r="CX8" s="622"/>
      <c r="CY8" s="623"/>
      <c r="CZ8" s="659">
        <v>29.7</v>
      </c>
      <c r="DA8" s="659"/>
      <c r="DB8" s="659"/>
      <c r="DC8" s="659"/>
      <c r="DD8" s="627">
        <v>46703</v>
      </c>
      <c r="DE8" s="622"/>
      <c r="DF8" s="622"/>
      <c r="DG8" s="622"/>
      <c r="DH8" s="622"/>
      <c r="DI8" s="622"/>
      <c r="DJ8" s="622"/>
      <c r="DK8" s="622"/>
      <c r="DL8" s="622"/>
      <c r="DM8" s="622"/>
      <c r="DN8" s="622"/>
      <c r="DO8" s="622"/>
      <c r="DP8" s="623"/>
      <c r="DQ8" s="627">
        <v>5449001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41957</v>
      </c>
      <c r="S9" s="622"/>
      <c r="T9" s="622"/>
      <c r="U9" s="622"/>
      <c r="V9" s="622"/>
      <c r="W9" s="622"/>
      <c r="X9" s="622"/>
      <c r="Y9" s="623"/>
      <c r="Z9" s="659">
        <v>0.1</v>
      </c>
      <c r="AA9" s="659"/>
      <c r="AB9" s="659"/>
      <c r="AC9" s="659"/>
      <c r="AD9" s="660">
        <v>41957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1858640</v>
      </c>
      <c r="BH9" s="622"/>
      <c r="BI9" s="622"/>
      <c r="BJ9" s="622"/>
      <c r="BK9" s="622"/>
      <c r="BL9" s="622"/>
      <c r="BM9" s="622"/>
      <c r="BN9" s="623"/>
      <c r="BO9" s="659">
        <v>33.6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2130501</v>
      </c>
      <c r="CS9" s="622"/>
      <c r="CT9" s="622"/>
      <c r="CU9" s="622"/>
      <c r="CV9" s="622"/>
      <c r="CW9" s="622"/>
      <c r="CX9" s="622"/>
      <c r="CY9" s="623"/>
      <c r="CZ9" s="659">
        <v>7.3</v>
      </c>
      <c r="DA9" s="659"/>
      <c r="DB9" s="659"/>
      <c r="DC9" s="659"/>
      <c r="DD9" s="627">
        <v>39890</v>
      </c>
      <c r="DE9" s="622"/>
      <c r="DF9" s="622"/>
      <c r="DG9" s="622"/>
      <c r="DH9" s="622"/>
      <c r="DI9" s="622"/>
      <c r="DJ9" s="622"/>
      <c r="DK9" s="622"/>
      <c r="DL9" s="622"/>
      <c r="DM9" s="622"/>
      <c r="DN9" s="622"/>
      <c r="DO9" s="622"/>
      <c r="DP9" s="623"/>
      <c r="DQ9" s="627">
        <v>1587096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134959</v>
      </c>
      <c r="BH10" s="622"/>
      <c r="BI10" s="622"/>
      <c r="BJ10" s="622"/>
      <c r="BK10" s="622"/>
      <c r="BL10" s="622"/>
      <c r="BM10" s="622"/>
      <c r="BN10" s="623"/>
      <c r="BO10" s="659">
        <v>2.4</v>
      </c>
      <c r="BP10" s="659"/>
      <c r="BQ10" s="659"/>
      <c r="BR10" s="659"/>
      <c r="BS10" s="660">
        <v>22801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6524</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949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1149039</v>
      </c>
      <c r="S11" s="622"/>
      <c r="T11" s="622"/>
      <c r="U11" s="622"/>
      <c r="V11" s="622"/>
      <c r="W11" s="622"/>
      <c r="X11" s="622"/>
      <c r="Y11" s="623"/>
      <c r="Z11" s="624">
        <v>3.8</v>
      </c>
      <c r="AA11" s="625"/>
      <c r="AB11" s="625"/>
      <c r="AC11" s="626"/>
      <c r="AD11" s="627">
        <v>1149039</v>
      </c>
      <c r="AE11" s="622"/>
      <c r="AF11" s="622"/>
      <c r="AG11" s="622"/>
      <c r="AH11" s="622"/>
      <c r="AI11" s="622"/>
      <c r="AJ11" s="622"/>
      <c r="AK11" s="623"/>
      <c r="AL11" s="624">
        <v>7.3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435927</v>
      </c>
      <c r="BH11" s="622"/>
      <c r="BI11" s="622"/>
      <c r="BJ11" s="622"/>
      <c r="BK11" s="622"/>
      <c r="BL11" s="622"/>
      <c r="BM11" s="622"/>
      <c r="BN11" s="623"/>
      <c r="BO11" s="659">
        <v>7.9</v>
      </c>
      <c r="BP11" s="659"/>
      <c r="BQ11" s="659"/>
      <c r="BR11" s="659"/>
      <c r="BS11" s="660">
        <v>122577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611687</v>
      </c>
      <c r="CS11" s="622"/>
      <c r="CT11" s="622"/>
      <c r="CU11" s="622"/>
      <c r="CV11" s="622"/>
      <c r="CW11" s="622"/>
      <c r="CX11" s="622"/>
      <c r="CY11" s="623"/>
      <c r="CZ11" s="659">
        <v>2.1</v>
      </c>
      <c r="DA11" s="659"/>
      <c r="DB11" s="659"/>
      <c r="DC11" s="659"/>
      <c r="DD11" s="627">
        <v>234253</v>
      </c>
      <c r="DE11" s="622"/>
      <c r="DF11" s="622"/>
      <c r="DG11" s="622"/>
      <c r="DH11" s="622"/>
      <c r="DI11" s="622"/>
      <c r="DJ11" s="622"/>
      <c r="DK11" s="622"/>
      <c r="DL11" s="622"/>
      <c r="DM11" s="622"/>
      <c r="DN11" s="622"/>
      <c r="DO11" s="622"/>
      <c r="DP11" s="623"/>
      <c r="DQ11" s="627">
        <v>310056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38237</v>
      </c>
      <c r="S12" s="622"/>
      <c r="T12" s="622"/>
      <c r="U12" s="622"/>
      <c r="V12" s="622"/>
      <c r="W12" s="622"/>
      <c r="X12" s="622"/>
      <c r="Y12" s="623"/>
      <c r="Z12" s="659">
        <v>0.1</v>
      </c>
      <c r="AA12" s="659"/>
      <c r="AB12" s="659"/>
      <c r="AC12" s="659"/>
      <c r="AD12" s="660">
        <v>38237</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2513527</v>
      </c>
      <c r="BH12" s="622"/>
      <c r="BI12" s="622"/>
      <c r="BJ12" s="622"/>
      <c r="BK12" s="622"/>
      <c r="BL12" s="622"/>
      <c r="BM12" s="622"/>
      <c r="BN12" s="623"/>
      <c r="BO12" s="659">
        <v>45.4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803933</v>
      </c>
      <c r="CS12" s="622"/>
      <c r="CT12" s="622"/>
      <c r="CU12" s="622"/>
      <c r="CV12" s="622"/>
      <c r="CW12" s="622"/>
      <c r="CX12" s="622"/>
      <c r="CY12" s="623"/>
      <c r="CZ12" s="659">
        <v>2.8</v>
      </c>
      <c r="DA12" s="659"/>
      <c r="DB12" s="659"/>
      <c r="DC12" s="659"/>
      <c r="DD12" s="627">
        <v>264615</v>
      </c>
      <c r="DE12" s="622"/>
      <c r="DF12" s="622"/>
      <c r="DG12" s="622"/>
      <c r="DH12" s="622"/>
      <c r="DI12" s="622"/>
      <c r="DJ12" s="622"/>
      <c r="DK12" s="622"/>
      <c r="DL12" s="622"/>
      <c r="DM12" s="622"/>
      <c r="DN12" s="622"/>
      <c r="DO12" s="622"/>
      <c r="DP12" s="623"/>
      <c r="DQ12" s="627">
        <v>232274</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2497678</v>
      </c>
      <c r="BH13" s="622"/>
      <c r="BI13" s="622"/>
      <c r="BJ13" s="622"/>
      <c r="BK13" s="622"/>
      <c r="BL13" s="622"/>
      <c r="BM13" s="622"/>
      <c r="BN13" s="623"/>
      <c r="BO13" s="659">
        <v>45.1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2910603</v>
      </c>
      <c r="CS13" s="622"/>
      <c r="CT13" s="622"/>
      <c r="CU13" s="622"/>
      <c r="CV13" s="622"/>
      <c r="CW13" s="622"/>
      <c r="CX13" s="622"/>
      <c r="CY13" s="623"/>
      <c r="CZ13" s="659">
        <v>10</v>
      </c>
      <c r="DA13" s="659"/>
      <c r="DB13" s="659"/>
      <c r="DC13" s="659"/>
      <c r="DD13" s="627">
        <v>934432</v>
      </c>
      <c r="DE13" s="622"/>
      <c r="DF13" s="622"/>
      <c r="DG13" s="622"/>
      <c r="DH13" s="622"/>
      <c r="DI13" s="622"/>
      <c r="DJ13" s="622"/>
      <c r="DK13" s="622"/>
      <c r="DL13" s="622"/>
      <c r="DM13" s="622"/>
      <c r="DN13" s="622"/>
      <c r="DO13" s="622"/>
      <c r="DP13" s="623"/>
      <c r="DQ13" s="627">
        <v>1602018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2983</v>
      </c>
      <c r="S14" s="622"/>
      <c r="T14" s="622"/>
      <c r="U14" s="622"/>
      <c r="V14" s="622"/>
      <c r="W14" s="622"/>
      <c r="X14" s="622"/>
      <c r="Y14" s="623"/>
      <c r="Z14" s="659">
        <v>0</v>
      </c>
      <c r="AA14" s="659"/>
      <c r="AB14" s="659"/>
      <c r="AC14" s="659"/>
      <c r="AD14" s="660">
        <v>2983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205892</v>
      </c>
      <c r="BH14" s="622"/>
      <c r="BI14" s="622"/>
      <c r="BJ14" s="622"/>
      <c r="BK14" s="622"/>
      <c r="BL14" s="622"/>
      <c r="BM14" s="622"/>
      <c r="BN14" s="623"/>
      <c r="BO14" s="659">
        <v>3.7</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902160</v>
      </c>
      <c r="CS14" s="622"/>
      <c r="CT14" s="622"/>
      <c r="CU14" s="622"/>
      <c r="CV14" s="622"/>
      <c r="CW14" s="622"/>
      <c r="CX14" s="622"/>
      <c r="CY14" s="623"/>
      <c r="CZ14" s="659">
        <v>3.1</v>
      </c>
      <c r="DA14" s="659"/>
      <c r="DB14" s="659"/>
      <c r="DC14" s="659"/>
      <c r="DD14" s="627">
        <v>27534</v>
      </c>
      <c r="DE14" s="622"/>
      <c r="DF14" s="622"/>
      <c r="DG14" s="622"/>
      <c r="DH14" s="622"/>
      <c r="DI14" s="622"/>
      <c r="DJ14" s="622"/>
      <c r="DK14" s="622"/>
      <c r="DL14" s="622"/>
      <c r="DM14" s="622"/>
      <c r="DN14" s="622"/>
      <c r="DO14" s="622"/>
      <c r="DP14" s="623"/>
      <c r="DQ14" s="627">
        <v>828829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306197</v>
      </c>
      <c r="BH15" s="622"/>
      <c r="BI15" s="622"/>
      <c r="BJ15" s="622"/>
      <c r="BK15" s="622"/>
      <c r="BL15" s="622"/>
      <c r="BM15" s="622"/>
      <c r="BN15" s="623"/>
      <c r="BO15" s="659">
        <v>5.5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5490872</v>
      </c>
      <c r="CS15" s="622"/>
      <c r="CT15" s="622"/>
      <c r="CU15" s="622"/>
      <c r="CV15" s="622"/>
      <c r="CW15" s="622"/>
      <c r="CX15" s="622"/>
      <c r="CY15" s="623"/>
      <c r="CZ15" s="659">
        <v>18.8</v>
      </c>
      <c r="DA15" s="659"/>
      <c r="DB15" s="659"/>
      <c r="DC15" s="659"/>
      <c r="DD15" s="627">
        <v>3260201</v>
      </c>
      <c r="DE15" s="622"/>
      <c r="DF15" s="622"/>
      <c r="DG15" s="622"/>
      <c r="DH15" s="622"/>
      <c r="DI15" s="622"/>
      <c r="DJ15" s="622"/>
      <c r="DK15" s="622"/>
      <c r="DL15" s="622"/>
      <c r="DM15" s="622"/>
      <c r="DN15" s="622"/>
      <c r="DO15" s="622"/>
      <c r="DP15" s="623"/>
      <c r="DQ15" s="627">
        <v>1905713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29740</v>
      </c>
      <c r="S16" s="622"/>
      <c r="T16" s="622"/>
      <c r="U16" s="622"/>
      <c r="V16" s="622"/>
      <c r="W16" s="622"/>
      <c r="X16" s="622"/>
      <c r="Y16" s="623"/>
      <c r="Z16" s="659">
        <v>0.1</v>
      </c>
      <c r="AA16" s="659"/>
      <c r="AB16" s="659"/>
      <c r="AC16" s="659"/>
      <c r="AD16" s="660">
        <v>29740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21871</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18335</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94650</v>
      </c>
      <c r="S17" s="622"/>
      <c r="T17" s="622"/>
      <c r="U17" s="622"/>
      <c r="V17" s="622"/>
      <c r="W17" s="622"/>
      <c r="X17" s="622"/>
      <c r="Y17" s="623"/>
      <c r="Z17" s="659">
        <v>0.3</v>
      </c>
      <c r="AA17" s="659"/>
      <c r="AB17" s="659"/>
      <c r="AC17" s="659"/>
      <c r="AD17" s="660">
        <v>94650</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3533713</v>
      </c>
      <c r="CS17" s="622"/>
      <c r="CT17" s="622"/>
      <c r="CU17" s="622"/>
      <c r="CV17" s="622"/>
      <c r="CW17" s="622"/>
      <c r="CX17" s="622"/>
      <c r="CY17" s="623"/>
      <c r="CZ17" s="659">
        <v>12.1</v>
      </c>
      <c r="DA17" s="659"/>
      <c r="DB17" s="659"/>
      <c r="DC17" s="659"/>
      <c r="DD17" s="627" t="s">
        <v>122</v>
      </c>
      <c r="DE17" s="622"/>
      <c r="DF17" s="622"/>
      <c r="DG17" s="622"/>
      <c r="DH17" s="622"/>
      <c r="DI17" s="622"/>
      <c r="DJ17" s="622"/>
      <c r="DK17" s="622"/>
      <c r="DL17" s="622"/>
      <c r="DM17" s="622"/>
      <c r="DN17" s="622"/>
      <c r="DO17" s="622"/>
      <c r="DP17" s="623"/>
      <c r="DQ17" s="627">
        <v>3489044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42983</v>
      </c>
      <c r="S18" s="622"/>
      <c r="T18" s="622"/>
      <c r="U18" s="622"/>
      <c r="V18" s="622"/>
      <c r="W18" s="622"/>
      <c r="X18" s="622"/>
      <c r="Y18" s="623"/>
      <c r="Z18" s="659">
        <v>0.1</v>
      </c>
      <c r="AA18" s="659"/>
      <c r="AB18" s="659"/>
      <c r="AC18" s="659"/>
      <c r="AD18" s="660">
        <v>42983</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32330</v>
      </c>
      <c r="S19" s="622"/>
      <c r="T19" s="622"/>
      <c r="U19" s="622"/>
      <c r="V19" s="622"/>
      <c r="W19" s="622"/>
      <c r="X19" s="622"/>
      <c r="Y19" s="623"/>
      <c r="Z19" s="659">
        <v>0.1</v>
      </c>
      <c r="AA19" s="659"/>
      <c r="AB19" s="659"/>
      <c r="AC19" s="659"/>
      <c r="AD19" s="660">
        <v>32330</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10653</v>
      </c>
      <c r="S20" s="622"/>
      <c r="T20" s="622"/>
      <c r="U20" s="622"/>
      <c r="V20" s="622"/>
      <c r="W20" s="622"/>
      <c r="X20" s="622"/>
      <c r="Y20" s="623"/>
      <c r="Z20" s="659">
        <v>0</v>
      </c>
      <c r="AA20" s="659"/>
      <c r="AB20" s="659"/>
      <c r="AC20" s="659"/>
      <c r="AD20" s="660">
        <v>10653</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29160475</v>
      </c>
      <c r="CS20" s="622"/>
      <c r="CT20" s="622"/>
      <c r="CU20" s="622"/>
      <c r="CV20" s="622"/>
      <c r="CW20" s="622"/>
      <c r="CX20" s="622"/>
      <c r="CY20" s="623"/>
      <c r="CZ20" s="659">
        <v>100</v>
      </c>
      <c r="DA20" s="659"/>
      <c r="DB20" s="659"/>
      <c r="DC20" s="659"/>
      <c r="DD20" s="627">
        <v>5080947</v>
      </c>
      <c r="DE20" s="622"/>
      <c r="DF20" s="622"/>
      <c r="DG20" s="622"/>
      <c r="DH20" s="622"/>
      <c r="DI20" s="622"/>
      <c r="DJ20" s="622"/>
      <c r="DK20" s="622"/>
      <c r="DL20" s="622"/>
      <c r="DM20" s="622"/>
      <c r="DN20" s="622"/>
      <c r="DO20" s="622"/>
      <c r="DP20" s="623"/>
      <c r="DQ20" s="627">
        <v>18599286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9302357</v>
      </c>
      <c r="S21" s="622"/>
      <c r="T21" s="622"/>
      <c r="U21" s="622"/>
      <c r="V21" s="622"/>
      <c r="W21" s="622"/>
      <c r="X21" s="622"/>
      <c r="Y21" s="623"/>
      <c r="Z21" s="659">
        <v>31.1</v>
      </c>
      <c r="AA21" s="659"/>
      <c r="AB21" s="659"/>
      <c r="AC21" s="659"/>
      <c r="AD21" s="660">
        <v>8474014</v>
      </c>
      <c r="AE21" s="660"/>
      <c r="AF21" s="660"/>
      <c r="AG21" s="660"/>
      <c r="AH21" s="660"/>
      <c r="AI21" s="660"/>
      <c r="AJ21" s="660"/>
      <c r="AK21" s="660"/>
      <c r="AL21" s="624">
        <v>53.9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8474014</v>
      </c>
      <c r="S22" s="622"/>
      <c r="T22" s="622"/>
      <c r="U22" s="622"/>
      <c r="V22" s="622"/>
      <c r="W22" s="622"/>
      <c r="X22" s="622"/>
      <c r="Y22" s="623"/>
      <c r="Z22" s="659">
        <v>28.4</v>
      </c>
      <c r="AA22" s="659"/>
      <c r="AB22" s="659"/>
      <c r="AC22" s="659"/>
      <c r="AD22" s="660">
        <v>8474014</v>
      </c>
      <c r="AE22" s="660"/>
      <c r="AF22" s="660"/>
      <c r="AG22" s="660"/>
      <c r="AH22" s="660"/>
      <c r="AI22" s="660"/>
      <c r="AJ22" s="660"/>
      <c r="AK22" s="660"/>
      <c r="AL22" s="624">
        <v>53.9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828343</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12182833</v>
      </c>
      <c r="CS24" s="677"/>
      <c r="CT24" s="677"/>
      <c r="CU24" s="677"/>
      <c r="CV24" s="677"/>
      <c r="CW24" s="677"/>
      <c r="CX24" s="677"/>
      <c r="CY24" s="702"/>
      <c r="CZ24" s="703">
        <v>41.8</v>
      </c>
      <c r="DA24" s="685"/>
      <c r="DB24" s="685"/>
      <c r="DC24" s="705"/>
      <c r="DD24" s="701">
        <v>9150308</v>
      </c>
      <c r="DE24" s="677"/>
      <c r="DF24" s="677"/>
      <c r="DG24" s="677"/>
      <c r="DH24" s="677"/>
      <c r="DI24" s="677"/>
      <c r="DJ24" s="677"/>
      <c r="DK24" s="702"/>
      <c r="DL24" s="701">
        <v>8255767</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16520107</v>
      </c>
      <c r="S25" s="622"/>
      <c r="T25" s="622"/>
      <c r="U25" s="622"/>
      <c r="V25" s="622"/>
      <c r="W25" s="622"/>
      <c r="X25" s="622"/>
      <c r="Y25" s="623"/>
      <c r="Z25" s="659">
        <v>55.3</v>
      </c>
      <c r="AA25" s="659"/>
      <c r="AB25" s="659"/>
      <c r="AC25" s="659"/>
      <c r="AD25" s="660">
        <v>15691764</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3971285</v>
      </c>
      <c r="CS25" s="634"/>
      <c r="CT25" s="634"/>
      <c r="CU25" s="634"/>
      <c r="CV25" s="634"/>
      <c r="CW25" s="634"/>
      <c r="CX25" s="634"/>
      <c r="CY25" s="635"/>
      <c r="CZ25" s="624">
        <v>13.6</v>
      </c>
      <c r="DA25" s="636"/>
      <c r="DB25" s="636"/>
      <c r="DC25" s="637"/>
      <c r="DD25" s="627">
        <v>3586563</v>
      </c>
      <c r="DE25" s="634"/>
      <c r="DF25" s="634"/>
      <c r="DG25" s="634"/>
      <c r="DH25" s="634"/>
      <c r="DI25" s="634"/>
      <c r="DJ25" s="634"/>
      <c r="DK25" s="635"/>
      <c r="DL25" s="627">
        <v>3560141</v>
      </c>
      <c r="DM25" s="634"/>
      <c r="DN25" s="634"/>
      <c r="DO25" s="634"/>
      <c r="DP25" s="634"/>
      <c r="DQ25" s="634"/>
      <c r="DR25" s="634"/>
      <c r="DS25" s="634"/>
      <c r="DT25" s="634"/>
      <c r="DU25" s="634"/>
      <c r="DV25" s="635"/>
      <c r="DW25" s="624">
        <v>22.5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5124</v>
      </c>
      <c r="S26" s="622"/>
      <c r="T26" s="622"/>
      <c r="U26" s="622"/>
      <c r="V26" s="622"/>
      <c r="W26" s="622"/>
      <c r="X26" s="622"/>
      <c r="Y26" s="623"/>
      <c r="Z26" s="659">
        <v>0</v>
      </c>
      <c r="AA26" s="659"/>
      <c r="AB26" s="659"/>
      <c r="AC26" s="659"/>
      <c r="AD26" s="660">
        <v>5124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2141385</v>
      </c>
      <c r="CS26" s="622"/>
      <c r="CT26" s="622"/>
      <c r="CU26" s="622"/>
      <c r="CV26" s="622"/>
      <c r="CW26" s="622"/>
      <c r="CX26" s="622"/>
      <c r="CY26" s="623"/>
      <c r="CZ26" s="624">
        <v>7.3</v>
      </c>
      <c r="DA26" s="636"/>
      <c r="DB26" s="636"/>
      <c r="DC26" s="637"/>
      <c r="DD26" s="627">
        <v>1943199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307119</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5536361</v>
      </c>
      <c r="BH27" s="622"/>
      <c r="BI27" s="622"/>
      <c r="BJ27" s="622"/>
      <c r="BK27" s="622"/>
      <c r="BL27" s="622"/>
      <c r="BM27" s="622"/>
      <c r="BN27" s="623"/>
      <c r="BO27" s="659">
        <v>100</v>
      </c>
      <c r="BP27" s="659"/>
      <c r="BQ27" s="659"/>
      <c r="BR27" s="659"/>
      <c r="BS27" s="660">
        <v>145378</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4677835</v>
      </c>
      <c r="CS27" s="634"/>
      <c r="CT27" s="634"/>
      <c r="CU27" s="634"/>
      <c r="CV27" s="634"/>
      <c r="CW27" s="634"/>
      <c r="CX27" s="634"/>
      <c r="CY27" s="635"/>
      <c r="CZ27" s="624">
        <v>16</v>
      </c>
      <c r="DA27" s="636"/>
      <c r="DB27" s="636"/>
      <c r="DC27" s="637"/>
      <c r="DD27" s="627">
        <v>2074701</v>
      </c>
      <c r="DE27" s="634"/>
      <c r="DF27" s="634"/>
      <c r="DG27" s="634"/>
      <c r="DH27" s="634"/>
      <c r="DI27" s="634"/>
      <c r="DJ27" s="634"/>
      <c r="DK27" s="635"/>
      <c r="DL27" s="627">
        <v>1206775</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214444</v>
      </c>
      <c r="S28" s="622"/>
      <c r="T28" s="622"/>
      <c r="U28" s="622"/>
      <c r="V28" s="622"/>
      <c r="W28" s="622"/>
      <c r="X28" s="622"/>
      <c r="Y28" s="623"/>
      <c r="Z28" s="659">
        <v>0.7</v>
      </c>
      <c r="AA28" s="659"/>
      <c r="AB28" s="659"/>
      <c r="AC28" s="659"/>
      <c r="AD28" s="660">
        <v>8928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3533713</v>
      </c>
      <c r="CS28" s="622"/>
      <c r="CT28" s="622"/>
      <c r="CU28" s="622"/>
      <c r="CV28" s="622"/>
      <c r="CW28" s="622"/>
      <c r="CX28" s="622"/>
      <c r="CY28" s="623"/>
      <c r="CZ28" s="624">
        <v>12.1</v>
      </c>
      <c r="DA28" s="636"/>
      <c r="DB28" s="636"/>
      <c r="DC28" s="637"/>
      <c r="DD28" s="627">
        <v>3489044</v>
      </c>
      <c r="DE28" s="622"/>
      <c r="DF28" s="622"/>
      <c r="DG28" s="622"/>
      <c r="DH28" s="622"/>
      <c r="DI28" s="622"/>
      <c r="DJ28" s="622"/>
      <c r="DK28" s="623"/>
      <c r="DL28" s="627">
        <v>3488851</v>
      </c>
      <c r="DM28" s="622"/>
      <c r="DN28" s="622"/>
      <c r="DO28" s="622"/>
      <c r="DP28" s="622"/>
      <c r="DQ28" s="622"/>
      <c r="DR28" s="622"/>
      <c r="DS28" s="622"/>
      <c r="DT28" s="622"/>
      <c r="DU28" s="622"/>
      <c r="DV28" s="623"/>
      <c r="DW28" s="624">
        <v>22.1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146047</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3533505</v>
      </c>
      <c r="CS29" s="634"/>
      <c r="CT29" s="634"/>
      <c r="CU29" s="634"/>
      <c r="CV29" s="634"/>
      <c r="CW29" s="634"/>
      <c r="CX29" s="634"/>
      <c r="CY29" s="635"/>
      <c r="CZ29" s="624">
        <v>12.1</v>
      </c>
      <c r="DA29" s="636"/>
      <c r="DB29" s="636"/>
      <c r="DC29" s="637"/>
      <c r="DD29" s="627">
        <v>3488836</v>
      </c>
      <c r="DE29" s="634"/>
      <c r="DF29" s="634"/>
      <c r="DG29" s="634"/>
      <c r="DH29" s="634"/>
      <c r="DI29" s="634"/>
      <c r="DJ29" s="634"/>
      <c r="DK29" s="635"/>
      <c r="DL29" s="627">
        <v>3488643</v>
      </c>
      <c r="DM29" s="634"/>
      <c r="DN29" s="634"/>
      <c r="DO29" s="634"/>
      <c r="DP29" s="634"/>
      <c r="DQ29" s="634"/>
      <c r="DR29" s="634"/>
      <c r="DS29" s="634"/>
      <c r="DT29" s="634"/>
      <c r="DU29" s="634"/>
      <c r="DV29" s="635"/>
      <c r="DW29" s="624">
        <v>22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3847248</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3474764</v>
      </c>
      <c r="CS30" s="622"/>
      <c r="CT30" s="622"/>
      <c r="CU30" s="622"/>
      <c r="CV30" s="622"/>
      <c r="CW30" s="622"/>
      <c r="CX30" s="622"/>
      <c r="CY30" s="623"/>
      <c r="CZ30" s="624">
        <v>11.9</v>
      </c>
      <c r="DA30" s="636"/>
      <c r="DB30" s="636"/>
      <c r="DC30" s="637"/>
      <c r="DD30" s="627">
        <v>3433222</v>
      </c>
      <c r="DE30" s="622"/>
      <c r="DF30" s="622"/>
      <c r="DG30" s="622"/>
      <c r="DH30" s="622"/>
      <c r="DI30" s="622"/>
      <c r="DJ30" s="622"/>
      <c r="DK30" s="623"/>
      <c r="DL30" s="627">
        <v>3433029</v>
      </c>
      <c r="DM30" s="622"/>
      <c r="DN30" s="622"/>
      <c r="DO30" s="622"/>
      <c r="DP30" s="622"/>
      <c r="DQ30" s="622"/>
      <c r="DR30" s="622"/>
      <c r="DS30" s="622"/>
      <c r="DT30" s="622"/>
      <c r="DU30" s="622"/>
      <c r="DV30" s="623"/>
      <c r="DW30" s="624">
        <v>21.7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99.1</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58741</v>
      </c>
      <c r="CS31" s="634"/>
      <c r="CT31" s="634"/>
      <c r="CU31" s="634"/>
      <c r="CV31" s="634"/>
      <c r="CW31" s="634"/>
      <c r="CX31" s="634"/>
      <c r="CY31" s="635"/>
      <c r="CZ31" s="624">
        <v>0.2</v>
      </c>
      <c r="DA31" s="636"/>
      <c r="DB31" s="636"/>
      <c r="DC31" s="637"/>
      <c r="DD31" s="627">
        <v>55614</v>
      </c>
      <c r="DE31" s="634"/>
      <c r="DF31" s="634"/>
      <c r="DG31" s="634"/>
      <c r="DH31" s="634"/>
      <c r="DI31" s="634"/>
      <c r="DJ31" s="634"/>
      <c r="DK31" s="635"/>
      <c r="DL31" s="627">
        <v>55614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1548380</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99.3</v>
      </c>
      <c r="BH32" s="634"/>
      <c r="BI32" s="634"/>
      <c r="BJ32" s="634"/>
      <c r="BK32" s="634"/>
      <c r="BL32" s="634"/>
      <c r="BM32" s="625">
        <v>98.4</v>
      </c>
      <c r="BN32" s="634"/>
      <c r="BO32" s="634"/>
      <c r="BP32" s="634"/>
      <c r="BQ32" s="657"/>
      <c r="BR32" s="687">
        <v>99.2</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208</v>
      </c>
      <c r="CS32" s="622"/>
      <c r="CT32" s="622"/>
      <c r="CU32" s="622"/>
      <c r="CV32" s="622"/>
      <c r="CW32" s="622"/>
      <c r="CX32" s="622"/>
      <c r="CY32" s="623"/>
      <c r="CZ32" s="624">
        <v>0</v>
      </c>
      <c r="DA32" s="636"/>
      <c r="DB32" s="636"/>
      <c r="DC32" s="637"/>
      <c r="DD32" s="627">
        <v>208</v>
      </c>
      <c r="DE32" s="622"/>
      <c r="DF32" s="622"/>
      <c r="DG32" s="622"/>
      <c r="DH32" s="622"/>
      <c r="DI32" s="622"/>
      <c r="DJ32" s="622"/>
      <c r="DK32" s="623"/>
      <c r="DL32" s="627">
        <v>208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155369</v>
      </c>
      <c r="S33" s="622"/>
      <c r="T33" s="622"/>
      <c r="U33" s="622"/>
      <c r="V33" s="622"/>
      <c r="W33" s="622"/>
      <c r="X33" s="622"/>
      <c r="Y33" s="623"/>
      <c r="Z33" s="659">
        <v>0.5</v>
      </c>
      <c r="AA33" s="659"/>
      <c r="AB33" s="659"/>
      <c r="AC33" s="659"/>
      <c r="AD33" s="660">
        <v>26348</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v>
      </c>
      <c r="BH33" s="606"/>
      <c r="BI33" s="606"/>
      <c r="BJ33" s="606"/>
      <c r="BK33" s="606"/>
      <c r="BL33" s="606"/>
      <c r="BM33" s="652">
        <v>97.1</v>
      </c>
      <c r="BN33" s="606"/>
      <c r="BO33" s="606"/>
      <c r="BP33" s="606"/>
      <c r="BQ33" s="669"/>
      <c r="BR33" s="682">
        <v>98.9</v>
      </c>
      <c r="BS33" s="606"/>
      <c r="BT33" s="606"/>
      <c r="BU33" s="606"/>
      <c r="BV33" s="606"/>
      <c r="BW33" s="606"/>
      <c r="BX33" s="652">
        <v>96.9</v>
      </c>
      <c r="BY33" s="606"/>
      <c r="BZ33" s="606"/>
      <c r="CA33" s="606"/>
      <c r="CB33" s="669"/>
      <c r="CD33" s="618" t="s">
        <v>307</v>
      </c>
      <c r="CE33" s="619"/>
      <c r="CF33" s="619"/>
      <c r="CG33" s="619"/>
      <c r="CH33" s="619"/>
      <c r="CI33" s="619"/>
      <c r="CJ33" s="619"/>
      <c r="CK33" s="619"/>
      <c r="CL33" s="619"/>
      <c r="CM33" s="619"/>
      <c r="CN33" s="619"/>
      <c r="CO33" s="619"/>
      <c r="CP33" s="619"/>
      <c r="CQ33" s="620"/>
      <c r="CR33" s="621">
        <v>11874824</v>
      </c>
      <c r="CS33" s="634"/>
      <c r="CT33" s="634"/>
      <c r="CU33" s="634"/>
      <c r="CV33" s="634"/>
      <c r="CW33" s="634"/>
      <c r="CX33" s="634"/>
      <c r="CY33" s="635"/>
      <c r="CZ33" s="624">
        <v>40.700000000000003</v>
      </c>
      <c r="DA33" s="636"/>
      <c r="DB33" s="636"/>
      <c r="DC33" s="637"/>
      <c r="DD33" s="627">
        <v>8825959</v>
      </c>
      <c r="DE33" s="634"/>
      <c r="DF33" s="634"/>
      <c r="DG33" s="634"/>
      <c r="DH33" s="634"/>
      <c r="DI33" s="634"/>
      <c r="DJ33" s="634"/>
      <c r="DK33" s="635"/>
      <c r="DL33" s="627">
        <v>7180121</v>
      </c>
      <c r="DM33" s="634"/>
      <c r="DN33" s="634"/>
      <c r="DO33" s="634"/>
      <c r="DP33" s="634"/>
      <c r="DQ33" s="634"/>
      <c r="DR33" s="634"/>
      <c r="DS33" s="634"/>
      <c r="DT33" s="634"/>
      <c r="DU33" s="634"/>
      <c r="DV33" s="635"/>
      <c r="DW33" s="624">
        <v>45.4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677337</v>
      </c>
      <c r="S34" s="622"/>
      <c r="T34" s="622"/>
      <c r="U34" s="622"/>
      <c r="V34" s="622"/>
      <c r="W34" s="622"/>
      <c r="X34" s="622"/>
      <c r="Y34" s="623"/>
      <c r="Z34" s="659">
        <v>2.2999999999999998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3383906</v>
      </c>
      <c r="CS34" s="622"/>
      <c r="CT34" s="622"/>
      <c r="CU34" s="622"/>
      <c r="CV34" s="622"/>
      <c r="CW34" s="622"/>
      <c r="CX34" s="622"/>
      <c r="CY34" s="623"/>
      <c r="CZ34" s="624">
        <v>11.6</v>
      </c>
      <c r="DA34" s="636"/>
      <c r="DB34" s="636"/>
      <c r="DC34" s="637"/>
      <c r="DD34" s="627">
        <v>2653557</v>
      </c>
      <c r="DE34" s="622"/>
      <c r="DF34" s="622"/>
      <c r="DG34" s="622"/>
      <c r="DH34" s="622"/>
      <c r="DI34" s="622"/>
      <c r="DJ34" s="622"/>
      <c r="DK34" s="623"/>
      <c r="DL34" s="627">
        <v>2224989</v>
      </c>
      <c r="DM34" s="622"/>
      <c r="DN34" s="622"/>
      <c r="DO34" s="622"/>
      <c r="DP34" s="622"/>
      <c r="DQ34" s="622"/>
      <c r="DR34" s="622"/>
      <c r="DS34" s="622"/>
      <c r="DT34" s="622"/>
      <c r="DU34" s="622"/>
      <c r="DV34" s="623"/>
      <c r="DW34" s="624">
        <v>14.1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2280816</v>
      </c>
      <c r="S35" s="622"/>
      <c r="T35" s="622"/>
      <c r="U35" s="622"/>
      <c r="V35" s="622"/>
      <c r="W35" s="622"/>
      <c r="X35" s="622"/>
      <c r="Y35" s="623"/>
      <c r="Z35" s="659">
        <v>7.6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199721</v>
      </c>
      <c r="CS35" s="634"/>
      <c r="CT35" s="634"/>
      <c r="CU35" s="634"/>
      <c r="CV35" s="634"/>
      <c r="CW35" s="634"/>
      <c r="CX35" s="634"/>
      <c r="CY35" s="635"/>
      <c r="CZ35" s="624">
        <v>0.7</v>
      </c>
      <c r="DA35" s="636"/>
      <c r="DB35" s="636"/>
      <c r="DC35" s="637"/>
      <c r="DD35" s="627">
        <v>136003</v>
      </c>
      <c r="DE35" s="634"/>
      <c r="DF35" s="634"/>
      <c r="DG35" s="634"/>
      <c r="DH35" s="634"/>
      <c r="DI35" s="634"/>
      <c r="DJ35" s="634"/>
      <c r="DK35" s="635"/>
      <c r="DL35" s="627">
        <v>108663</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1374714</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4130824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155597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3984302</v>
      </c>
      <c r="CS36" s="622"/>
      <c r="CT36" s="622"/>
      <c r="CU36" s="622"/>
      <c r="CV36" s="622"/>
      <c r="CW36" s="622"/>
      <c r="CX36" s="622"/>
      <c r="CY36" s="623"/>
      <c r="CZ36" s="624">
        <v>13.7</v>
      </c>
      <c r="DA36" s="636"/>
      <c r="DB36" s="636"/>
      <c r="DC36" s="637"/>
      <c r="DD36" s="627">
        <v>3404739</v>
      </c>
      <c r="DE36" s="622"/>
      <c r="DF36" s="622"/>
      <c r="DG36" s="622"/>
      <c r="DH36" s="622"/>
      <c r="DI36" s="622"/>
      <c r="DJ36" s="622"/>
      <c r="DK36" s="623"/>
      <c r="DL36" s="627">
        <v>2963787</v>
      </c>
      <c r="DM36" s="622"/>
      <c r="DN36" s="622"/>
      <c r="DO36" s="622"/>
      <c r="DP36" s="622"/>
      <c r="DQ36" s="622"/>
      <c r="DR36" s="622"/>
      <c r="DS36" s="622"/>
      <c r="DT36" s="622"/>
      <c r="DU36" s="622"/>
      <c r="DV36" s="623"/>
      <c r="DW36" s="624">
        <v>18.7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892882</v>
      </c>
      <c r="S37" s="622"/>
      <c r="T37" s="622"/>
      <c r="U37" s="622"/>
      <c r="V37" s="622"/>
      <c r="W37" s="622"/>
      <c r="X37" s="622"/>
      <c r="Y37" s="623"/>
      <c r="Z37" s="659">
        <v>3</v>
      </c>
      <c r="AA37" s="659"/>
      <c r="AB37" s="659"/>
      <c r="AC37" s="659"/>
      <c r="AD37" s="660">
        <v>607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1160000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82847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1430998</v>
      </c>
      <c r="CS37" s="634"/>
      <c r="CT37" s="634"/>
      <c r="CU37" s="634"/>
      <c r="CV37" s="634"/>
      <c r="CW37" s="634"/>
      <c r="CX37" s="634"/>
      <c r="CY37" s="635"/>
      <c r="CZ37" s="624">
        <v>4.9000000000000004</v>
      </c>
      <c r="DA37" s="636"/>
      <c r="DB37" s="636"/>
      <c r="DC37" s="637"/>
      <c r="DD37" s="627">
        <v>1325787</v>
      </c>
      <c r="DE37" s="634"/>
      <c r="DF37" s="634"/>
      <c r="DG37" s="634"/>
      <c r="DH37" s="634"/>
      <c r="DI37" s="634"/>
      <c r="DJ37" s="634"/>
      <c r="DK37" s="635"/>
      <c r="DL37" s="627">
        <v>1281728</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1909922</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533320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5934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2402862</v>
      </c>
      <c r="CS38" s="622"/>
      <c r="CT38" s="622"/>
      <c r="CU38" s="622"/>
      <c r="CV38" s="622"/>
      <c r="CW38" s="622"/>
      <c r="CX38" s="622"/>
      <c r="CY38" s="623"/>
      <c r="CZ38" s="624">
        <v>8.1999999999999993</v>
      </c>
      <c r="DA38" s="636"/>
      <c r="DB38" s="636"/>
      <c r="DC38" s="637"/>
      <c r="DD38" s="627">
        <v>1971358</v>
      </c>
      <c r="DE38" s="622"/>
      <c r="DF38" s="622"/>
      <c r="DG38" s="622"/>
      <c r="DH38" s="622"/>
      <c r="DI38" s="622"/>
      <c r="DJ38" s="622"/>
      <c r="DK38" s="623"/>
      <c r="DL38" s="627">
        <v>1881316</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34642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8681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1128698</v>
      </c>
      <c r="CS39" s="634"/>
      <c r="CT39" s="634"/>
      <c r="CU39" s="634"/>
      <c r="CV39" s="634"/>
      <c r="CW39" s="634"/>
      <c r="CX39" s="634"/>
      <c r="CY39" s="635"/>
      <c r="CZ39" s="624">
        <v>3.9</v>
      </c>
      <c r="DA39" s="636"/>
      <c r="DB39" s="636"/>
      <c r="DC39" s="637"/>
      <c r="DD39" s="627">
        <v>405965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89122</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9100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775335</v>
      </c>
      <c r="CS40" s="622"/>
      <c r="CT40" s="622"/>
      <c r="CU40" s="622"/>
      <c r="CV40" s="622"/>
      <c r="CW40" s="622"/>
      <c r="CX40" s="622"/>
      <c r="CY40" s="623"/>
      <c r="CZ40" s="624">
        <v>2.7</v>
      </c>
      <c r="DA40" s="636"/>
      <c r="DB40" s="636"/>
      <c r="DC40" s="637"/>
      <c r="DD40" s="627">
        <v>254337</v>
      </c>
      <c r="DE40" s="622"/>
      <c r="DF40" s="622"/>
      <c r="DG40" s="622"/>
      <c r="DH40" s="622"/>
      <c r="DI40" s="622"/>
      <c r="DJ40" s="622"/>
      <c r="DK40" s="623"/>
      <c r="DL40" s="627">
        <v>1366</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29879509</v>
      </c>
      <c r="S41" s="646"/>
      <c r="T41" s="646"/>
      <c r="U41" s="646"/>
      <c r="V41" s="646"/>
      <c r="W41" s="646"/>
      <c r="X41" s="646"/>
      <c r="Y41" s="649"/>
      <c r="Z41" s="650">
        <v>100</v>
      </c>
      <c r="AA41" s="650"/>
      <c r="AB41" s="650"/>
      <c r="AC41" s="650"/>
      <c r="AD41" s="651">
        <v>15732771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430621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1963141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471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5102818</v>
      </c>
      <c r="CS42" s="634"/>
      <c r="CT42" s="634"/>
      <c r="CU42" s="634"/>
      <c r="CV42" s="634"/>
      <c r="CW42" s="634"/>
      <c r="CX42" s="634"/>
      <c r="CY42" s="635"/>
      <c r="CZ42" s="624">
        <v>17.5</v>
      </c>
      <c r="DA42" s="636"/>
      <c r="DB42" s="636"/>
      <c r="DC42" s="637"/>
      <c r="DD42" s="627">
        <v>623019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48305</v>
      </c>
      <c r="CS43" s="634"/>
      <c r="CT43" s="634"/>
      <c r="CU43" s="634"/>
      <c r="CV43" s="634"/>
      <c r="CW43" s="634"/>
      <c r="CX43" s="634"/>
      <c r="CY43" s="635"/>
      <c r="CZ43" s="624">
        <v>0.2</v>
      </c>
      <c r="DA43" s="636"/>
      <c r="DB43" s="636"/>
      <c r="DC43" s="637"/>
      <c r="DD43" s="627">
        <v>48305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5080947</v>
      </c>
      <c r="CS44" s="622"/>
      <c r="CT44" s="622"/>
      <c r="CU44" s="622"/>
      <c r="CV44" s="622"/>
      <c r="CW44" s="622"/>
      <c r="CX44" s="622"/>
      <c r="CY44" s="623"/>
      <c r="CZ44" s="624">
        <v>17.399999999999999</v>
      </c>
      <c r="DA44" s="625"/>
      <c r="DB44" s="625"/>
      <c r="DC44" s="626"/>
      <c r="DD44" s="627">
        <v>604684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1663587</v>
      </c>
      <c r="CS45" s="634"/>
      <c r="CT45" s="634"/>
      <c r="CU45" s="634"/>
      <c r="CV45" s="634"/>
      <c r="CW45" s="634"/>
      <c r="CX45" s="634"/>
      <c r="CY45" s="635"/>
      <c r="CZ45" s="624">
        <v>5.7</v>
      </c>
      <c r="DA45" s="636"/>
      <c r="DB45" s="636"/>
      <c r="DC45" s="637"/>
      <c r="DD45" s="627">
        <v>15403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3294182</v>
      </c>
      <c r="CS46" s="622"/>
      <c r="CT46" s="622"/>
      <c r="CU46" s="622"/>
      <c r="CV46" s="622"/>
      <c r="CW46" s="622"/>
      <c r="CX46" s="622"/>
      <c r="CY46" s="623"/>
      <c r="CZ46" s="624">
        <v>11.3</v>
      </c>
      <c r="DA46" s="625"/>
      <c r="DB46" s="625"/>
      <c r="DC46" s="626"/>
      <c r="DD46" s="627">
        <v>581431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21871</v>
      </c>
      <c r="CS47" s="634"/>
      <c r="CT47" s="634"/>
      <c r="CU47" s="634"/>
      <c r="CV47" s="634"/>
      <c r="CW47" s="634"/>
      <c r="CX47" s="634"/>
      <c r="CY47" s="635"/>
      <c r="CZ47" s="624">
        <v>0.1</v>
      </c>
      <c r="DA47" s="636"/>
      <c r="DB47" s="636"/>
      <c r="DC47" s="637"/>
      <c r="DD47" s="627">
        <v>18335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29160475</v>
      </c>
      <c r="CS49" s="606"/>
      <c r="CT49" s="606"/>
      <c r="CU49" s="606"/>
      <c r="CV49" s="606"/>
      <c r="CW49" s="606"/>
      <c r="CX49" s="606"/>
      <c r="CY49" s="607"/>
      <c r="CZ49" s="608">
        <v>100</v>
      </c>
      <c r="DA49" s="609"/>
      <c r="DB49" s="609"/>
      <c r="DC49" s="610"/>
      <c r="DD49" s="611">
        <v>18599286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YsneaJY9UkxGZjJmG6osznjDaMfAztHJ7X9oRu8t5Gw5CarGeYnXmSUAswCXbbgYfPCgBnwt+4oIGXbeemGfQ==" saltValue="aBmMsk6WUcRbOrsipaVz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3">
        <v>29833</v>
      </c>
      <c r="R7" s="1104"/>
      <c r="S7" s="1104"/>
      <c r="T7" s="1104"/>
      <c r="U7" s="1104"/>
      <c r="V7" s="1104">
        <v>29134</v>
      </c>
      <c r="W7" s="1104"/>
      <c r="X7" s="1104"/>
      <c r="Y7" s="1104"/>
      <c r="Z7" s="1104"/>
      <c r="AA7" s="1104">
        <v>699</v>
      </c>
      <c r="AB7" s="1104"/>
      <c r="AC7" s="1104"/>
      <c r="AD7" s="1104"/>
      <c r="AE7" s="1105"/>
      <c r="AF7" s="1106">
        <v>503</v>
      </c>
      <c r="AG7" s="1107"/>
      <c r="AH7" s="1107"/>
      <c r="AI7" s="1107"/>
      <c r="AJ7" s="1108"/>
      <c r="AK7" s="1109">
        <v>2809</v>
      </c>
      <c r="AL7" s="1110"/>
      <c r="AM7" s="1110"/>
      <c r="AN7" s="1110"/>
      <c r="AO7" s="1110"/>
      <c r="AP7" s="1110">
        <v>17480</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t="s">
        <v>575</v>
      </c>
      <c r="BS7" s="1090" t="s">
        <v>569</v>
      </c>
      <c r="BT7" s="1091"/>
      <c r="BU7" s="1091"/>
      <c r="BV7" s="1091"/>
      <c r="BW7" s="1091"/>
      <c r="BX7" s="1091"/>
      <c r="BY7" s="1091"/>
      <c r="BZ7" s="1091"/>
      <c r="CA7" s="1091"/>
      <c r="CB7" s="1091"/>
      <c r="CC7" s="1091"/>
      <c r="CD7" s="1091"/>
      <c r="CE7" s="1091"/>
      <c r="CF7" s="1091"/>
      <c r="CG7" s="1092"/>
      <c r="CH7" s="1099">
        <v>0</v>
      </c>
      <c r="CI7" s="1100"/>
      <c r="CJ7" s="1100"/>
      <c r="CK7" s="1100"/>
      <c r="CL7" s="1101"/>
      <c r="CM7" s="1099">
        <v>15</v>
      </c>
      <c r="CN7" s="1100"/>
      <c r="CO7" s="1100"/>
      <c r="CP7" s="1100"/>
      <c r="CQ7" s="1101"/>
      <c r="CR7" s="1099">
        <v>5</v>
      </c>
      <c r="CS7" s="1100"/>
      <c r="CT7" s="1100"/>
      <c r="CU7" s="1100"/>
      <c r="CV7" s="1101"/>
      <c r="CW7" s="1099" t="s">
        <v>555</v>
      </c>
      <c r="CX7" s="1100"/>
      <c r="CY7" s="1100"/>
      <c r="CZ7" s="1100"/>
      <c r="DA7" s="1101"/>
      <c r="DB7" s="1099" t="s">
        <v>555</v>
      </c>
      <c r="DC7" s="1100"/>
      <c r="DD7" s="1100"/>
      <c r="DE7" s="1100"/>
      <c r="DF7" s="1101"/>
      <c r="DG7" s="1099">
        <v>167</v>
      </c>
      <c r="DH7" s="1100"/>
      <c r="DI7" s="1100"/>
      <c r="DJ7" s="1100"/>
      <c r="DK7" s="1101"/>
      <c r="DL7" s="1099" t="s">
        <v>555</v>
      </c>
      <c r="DM7" s="1100"/>
      <c r="DN7" s="1100"/>
      <c r="DO7" s="1100"/>
      <c r="DP7" s="1101"/>
      <c r="DQ7" s="1099">
        <v>151</v>
      </c>
      <c r="DR7" s="1100"/>
      <c r="DS7" s="1100"/>
      <c r="DT7" s="1100"/>
      <c r="DU7" s="1101"/>
      <c r="DV7" s="1090"/>
      <c r="DW7" s="1091"/>
      <c r="DX7" s="1091"/>
      <c r="DY7" s="1091"/>
      <c r="DZ7" s="1102"/>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84</v>
      </c>
      <c r="R8" s="1039"/>
      <c r="S8" s="1039"/>
      <c r="T8" s="1039"/>
      <c r="U8" s="1039"/>
      <c r="V8" s="1039">
        <v>64</v>
      </c>
      <c r="W8" s="1039"/>
      <c r="X8" s="1039"/>
      <c r="Y8" s="1039"/>
      <c r="Z8" s="1039"/>
      <c r="AA8" s="1039">
        <v>20</v>
      </c>
      <c r="AB8" s="1039"/>
      <c r="AC8" s="1039"/>
      <c r="AD8" s="1039"/>
      <c r="AE8" s="1040"/>
      <c r="AF8" s="1035">
        <v>20</v>
      </c>
      <c r="AG8" s="1036"/>
      <c r="AH8" s="1036"/>
      <c r="AI8" s="1036"/>
      <c r="AJ8" s="1037"/>
      <c r="AK8" s="1080">
        <v>3</v>
      </c>
      <c r="AL8" s="1081"/>
      <c r="AM8" s="1081"/>
      <c r="AN8" s="1081"/>
      <c r="AO8" s="1081"/>
      <c r="AP8" s="1081" t="s">
        <v>555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570</v>
      </c>
      <c r="BT8" s="993"/>
      <c r="BU8" s="993"/>
      <c r="BV8" s="993"/>
      <c r="BW8" s="993"/>
      <c r="BX8" s="993"/>
      <c r="BY8" s="993"/>
      <c r="BZ8" s="993"/>
      <c r="CA8" s="993"/>
      <c r="CB8" s="993"/>
      <c r="CC8" s="993"/>
      <c r="CD8" s="993"/>
      <c r="CE8" s="993"/>
      <c r="CF8" s="993"/>
      <c r="CG8" s="1014"/>
      <c r="CH8" s="989">
        <v>3</v>
      </c>
      <c r="CI8" s="990"/>
      <c r="CJ8" s="990"/>
      <c r="CK8" s="990"/>
      <c r="CL8" s="991"/>
      <c r="CM8" s="989">
        <v>69</v>
      </c>
      <c r="CN8" s="990"/>
      <c r="CO8" s="990"/>
      <c r="CP8" s="990"/>
      <c r="CQ8" s="991"/>
      <c r="CR8" s="989">
        <v>16</v>
      </c>
      <c r="CS8" s="990"/>
      <c r="CT8" s="990"/>
      <c r="CU8" s="990"/>
      <c r="CV8" s="991"/>
      <c r="CW8" s="989" t="s">
        <v>555</v>
      </c>
      <c r="CX8" s="990"/>
      <c r="CY8" s="990"/>
      <c r="CZ8" s="990"/>
      <c r="DA8" s="991"/>
      <c r="DB8" s="989" t="s">
        <v>555</v>
      </c>
      <c r="DC8" s="990"/>
      <c r="DD8" s="990"/>
      <c r="DE8" s="990"/>
      <c r="DF8" s="991"/>
      <c r="DG8" s="989" t="s">
        <v>555</v>
      </c>
      <c r="DH8" s="990"/>
      <c r="DI8" s="990"/>
      <c r="DJ8" s="990"/>
      <c r="DK8" s="991"/>
      <c r="DL8" s="989" t="s">
        <v>555</v>
      </c>
      <c r="DM8" s="990"/>
      <c r="DN8" s="990"/>
      <c r="DO8" s="990"/>
      <c r="DP8" s="991"/>
      <c r="DQ8" s="989" t="s">
        <v>555</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66</v>
      </c>
      <c r="R9" s="1039"/>
      <c r="S9" s="1039"/>
      <c r="T9" s="1039"/>
      <c r="U9" s="1039"/>
      <c r="V9" s="1039">
        <v>66</v>
      </c>
      <c r="W9" s="1039"/>
      <c r="X9" s="1039"/>
      <c r="Y9" s="1039"/>
      <c r="Z9" s="1039"/>
      <c r="AA9" s="1039">
        <v>0</v>
      </c>
      <c r="AB9" s="1039"/>
      <c r="AC9" s="1039"/>
      <c r="AD9" s="1039"/>
      <c r="AE9" s="1040"/>
      <c r="AF9" s="1035" t="s">
        <v>122</v>
      </c>
      <c r="AG9" s="1036"/>
      <c r="AH9" s="1036"/>
      <c r="AI9" s="1036"/>
      <c r="AJ9" s="1037"/>
      <c r="AK9" s="1080">
        <v>51</v>
      </c>
      <c r="AL9" s="1081"/>
      <c r="AM9" s="1081"/>
      <c r="AN9" s="1081"/>
      <c r="AO9" s="1081"/>
      <c r="AP9" s="1081" t="s">
        <v>555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571</v>
      </c>
      <c r="BT9" s="993"/>
      <c r="BU9" s="993"/>
      <c r="BV9" s="993"/>
      <c r="BW9" s="993"/>
      <c r="BX9" s="993"/>
      <c r="BY9" s="993"/>
      <c r="BZ9" s="993"/>
      <c r="CA9" s="993"/>
      <c r="CB9" s="993"/>
      <c r="CC9" s="993"/>
      <c r="CD9" s="993"/>
      <c r="CE9" s="993"/>
      <c r="CF9" s="993"/>
      <c r="CG9" s="1014"/>
      <c r="CH9" s="989">
        <v>50</v>
      </c>
      <c r="CI9" s="990"/>
      <c r="CJ9" s="990"/>
      <c r="CK9" s="990"/>
      <c r="CL9" s="991"/>
      <c r="CM9" s="989">
        <v>341</v>
      </c>
      <c r="CN9" s="990"/>
      <c r="CO9" s="990"/>
      <c r="CP9" s="990"/>
      <c r="CQ9" s="991"/>
      <c r="CR9" s="989">
        <v>50</v>
      </c>
      <c r="CS9" s="990"/>
      <c r="CT9" s="990"/>
      <c r="CU9" s="990"/>
      <c r="CV9" s="991"/>
      <c r="CW9" s="989" t="s">
        <v>555</v>
      </c>
      <c r="CX9" s="990"/>
      <c r="CY9" s="990"/>
      <c r="CZ9" s="990"/>
      <c r="DA9" s="991"/>
      <c r="DB9" s="989" t="s">
        <v>555</v>
      </c>
      <c r="DC9" s="990"/>
      <c r="DD9" s="990"/>
      <c r="DE9" s="990"/>
      <c r="DF9" s="991"/>
      <c r="DG9" s="989" t="s">
        <v>555</v>
      </c>
      <c r="DH9" s="990"/>
      <c r="DI9" s="990"/>
      <c r="DJ9" s="990"/>
      <c r="DK9" s="991"/>
      <c r="DL9" s="989" t="s">
        <v>555</v>
      </c>
      <c r="DM9" s="990"/>
      <c r="DN9" s="990"/>
      <c r="DO9" s="990"/>
      <c r="DP9" s="991"/>
      <c r="DQ9" s="989" t="s">
        <v>555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572</v>
      </c>
      <c r="BT10" s="993"/>
      <c r="BU10" s="993"/>
      <c r="BV10" s="993"/>
      <c r="BW10" s="993"/>
      <c r="BX10" s="993"/>
      <c r="BY10" s="993"/>
      <c r="BZ10" s="993"/>
      <c r="CA10" s="993"/>
      <c r="CB10" s="993"/>
      <c r="CC10" s="993"/>
      <c r="CD10" s="993"/>
      <c r="CE10" s="993"/>
      <c r="CF10" s="993"/>
      <c r="CG10" s="1014"/>
      <c r="CH10" s="989">
        <v>2</v>
      </c>
      <c r="CI10" s="990"/>
      <c r="CJ10" s="990"/>
      <c r="CK10" s="990"/>
      <c r="CL10" s="991"/>
      <c r="CM10" s="989">
        <v>105</v>
      </c>
      <c r="CN10" s="990"/>
      <c r="CO10" s="990"/>
      <c r="CP10" s="990"/>
      <c r="CQ10" s="991"/>
      <c r="CR10" s="989">
        <v>100</v>
      </c>
      <c r="CS10" s="990"/>
      <c r="CT10" s="990"/>
      <c r="CU10" s="990"/>
      <c r="CV10" s="991"/>
      <c r="CW10" s="989" t="s">
        <v>555</v>
      </c>
      <c r="CX10" s="990"/>
      <c r="CY10" s="990"/>
      <c r="CZ10" s="990"/>
      <c r="DA10" s="991"/>
      <c r="DB10" s="989" t="s">
        <v>555</v>
      </c>
      <c r="DC10" s="990"/>
      <c r="DD10" s="990"/>
      <c r="DE10" s="990"/>
      <c r="DF10" s="991"/>
      <c r="DG10" s="989" t="s">
        <v>555</v>
      </c>
      <c r="DH10" s="990"/>
      <c r="DI10" s="990"/>
      <c r="DJ10" s="990"/>
      <c r="DK10" s="991"/>
      <c r="DL10" s="989" t="s">
        <v>555</v>
      </c>
      <c r="DM10" s="990"/>
      <c r="DN10" s="990"/>
      <c r="DO10" s="990"/>
      <c r="DP10" s="991"/>
      <c r="DQ10" s="989" t="s">
        <v>555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573</v>
      </c>
      <c r="BT11" s="993"/>
      <c r="BU11" s="993"/>
      <c r="BV11" s="993"/>
      <c r="BW11" s="993"/>
      <c r="BX11" s="993"/>
      <c r="BY11" s="993"/>
      <c r="BZ11" s="993"/>
      <c r="CA11" s="993"/>
      <c r="CB11" s="993"/>
      <c r="CC11" s="993"/>
      <c r="CD11" s="993"/>
      <c r="CE11" s="993"/>
      <c r="CF11" s="993"/>
      <c r="CG11" s="1014"/>
      <c r="CH11" s="989" t="s">
        <v>576</v>
      </c>
      <c r="CI11" s="990"/>
      <c r="CJ11" s="990"/>
      <c r="CK11" s="990"/>
      <c r="CL11" s="991"/>
      <c r="CM11" s="989">
        <v>23</v>
      </c>
      <c r="CN11" s="990"/>
      <c r="CO11" s="990"/>
      <c r="CP11" s="990"/>
      <c r="CQ11" s="991"/>
      <c r="CR11" s="989">
        <v>10</v>
      </c>
      <c r="CS11" s="990"/>
      <c r="CT11" s="990"/>
      <c r="CU11" s="990"/>
      <c r="CV11" s="991"/>
      <c r="CW11" s="989" t="s">
        <v>555</v>
      </c>
      <c r="CX11" s="990"/>
      <c r="CY11" s="990"/>
      <c r="CZ11" s="990"/>
      <c r="DA11" s="991"/>
      <c r="DB11" s="989" t="s">
        <v>555</v>
      </c>
      <c r="DC11" s="990"/>
      <c r="DD11" s="990"/>
      <c r="DE11" s="990"/>
      <c r="DF11" s="991"/>
      <c r="DG11" s="989" t="s">
        <v>555</v>
      </c>
      <c r="DH11" s="990"/>
      <c r="DI11" s="990"/>
      <c r="DJ11" s="990"/>
      <c r="DK11" s="991"/>
      <c r="DL11" s="989" t="s">
        <v>555</v>
      </c>
      <c r="DM11" s="990"/>
      <c r="DN11" s="990"/>
      <c r="DO11" s="990"/>
      <c r="DP11" s="991"/>
      <c r="DQ11" s="989" t="s">
        <v>555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574</v>
      </c>
      <c r="BT12" s="993"/>
      <c r="BU12" s="993"/>
      <c r="BV12" s="993"/>
      <c r="BW12" s="993"/>
      <c r="BX12" s="993"/>
      <c r="BY12" s="993"/>
      <c r="BZ12" s="993"/>
      <c r="CA12" s="993"/>
      <c r="CB12" s="993"/>
      <c r="CC12" s="993"/>
      <c r="CD12" s="993"/>
      <c r="CE12" s="993"/>
      <c r="CF12" s="993"/>
      <c r="CG12" s="1014"/>
      <c r="CH12" s="989" t="s">
        <v>576</v>
      </c>
      <c r="CI12" s="990"/>
      <c r="CJ12" s="990"/>
      <c r="CK12" s="990"/>
      <c r="CL12" s="991"/>
      <c r="CM12" s="989">
        <v>30</v>
      </c>
      <c r="CN12" s="990"/>
      <c r="CO12" s="990"/>
      <c r="CP12" s="990"/>
      <c r="CQ12" s="991"/>
      <c r="CR12" s="989">
        <v>20</v>
      </c>
      <c r="CS12" s="990"/>
      <c r="CT12" s="990"/>
      <c r="CU12" s="990"/>
      <c r="CV12" s="991"/>
      <c r="CW12" s="989" t="s">
        <v>555</v>
      </c>
      <c r="CX12" s="990"/>
      <c r="CY12" s="990"/>
      <c r="CZ12" s="990"/>
      <c r="DA12" s="991"/>
      <c r="DB12" s="989" t="s">
        <v>555</v>
      </c>
      <c r="DC12" s="990"/>
      <c r="DD12" s="990"/>
      <c r="DE12" s="990"/>
      <c r="DF12" s="991"/>
      <c r="DG12" s="989" t="s">
        <v>555</v>
      </c>
      <c r="DH12" s="990"/>
      <c r="DI12" s="990"/>
      <c r="DJ12" s="990"/>
      <c r="DK12" s="991"/>
      <c r="DL12" s="989" t="s">
        <v>555</v>
      </c>
      <c r="DM12" s="990"/>
      <c r="DN12" s="990"/>
      <c r="DO12" s="990"/>
      <c r="DP12" s="991"/>
      <c r="DQ12" s="989" t="s">
        <v>555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4" t="s">
        <v>379</v>
      </c>
      <c r="C23" s="935"/>
      <c r="D23" s="935"/>
      <c r="E23" s="935"/>
      <c r="F23" s="935"/>
      <c r="G23" s="935"/>
      <c r="H23" s="935"/>
      <c r="I23" s="935"/>
      <c r="J23" s="935"/>
      <c r="K23" s="935"/>
      <c r="L23" s="935"/>
      <c r="M23" s="935"/>
      <c r="N23" s="935"/>
      <c r="O23" s="935"/>
      <c r="P23" s="945"/>
      <c r="Q23" s="1067">
        <v>29977</v>
      </c>
      <c r="R23" s="1061"/>
      <c r="S23" s="1061"/>
      <c r="T23" s="1061"/>
      <c r="U23" s="1061"/>
      <c r="V23" s="1061">
        <v>29258</v>
      </c>
      <c r="W23" s="1061"/>
      <c r="X23" s="1061"/>
      <c r="Y23" s="1061"/>
      <c r="Z23" s="1061"/>
      <c r="AA23" s="1061">
        <v>719</v>
      </c>
      <c r="AB23" s="1061"/>
      <c r="AC23" s="1061"/>
      <c r="AD23" s="1061"/>
      <c r="AE23" s="1068"/>
      <c r="AF23" s="1069">
        <v>523</v>
      </c>
      <c r="AG23" s="1061"/>
      <c r="AH23" s="1061"/>
      <c r="AI23" s="1061"/>
      <c r="AJ23" s="1070"/>
      <c r="AK23" s="1071"/>
      <c r="AL23" s="1072"/>
      <c r="AM23" s="1072"/>
      <c r="AN23" s="1072"/>
      <c r="AO23" s="1072"/>
      <c r="AP23" s="1061">
        <v>17480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5572</v>
      </c>
      <c r="R28" s="1051"/>
      <c r="S28" s="1051"/>
      <c r="T28" s="1051"/>
      <c r="U28" s="1051"/>
      <c r="V28" s="1051">
        <v>5416</v>
      </c>
      <c r="W28" s="1051"/>
      <c r="X28" s="1051"/>
      <c r="Y28" s="1051"/>
      <c r="Z28" s="1051"/>
      <c r="AA28" s="1051">
        <v>156</v>
      </c>
      <c r="AB28" s="1051"/>
      <c r="AC28" s="1051"/>
      <c r="AD28" s="1051"/>
      <c r="AE28" s="1052"/>
      <c r="AF28" s="1053">
        <v>90</v>
      </c>
      <c r="AG28" s="1051"/>
      <c r="AH28" s="1051"/>
      <c r="AI28" s="1051"/>
      <c r="AJ28" s="1054"/>
      <c r="AK28" s="1042">
        <v>433</v>
      </c>
      <c r="AL28" s="1043"/>
      <c r="AM28" s="1043"/>
      <c r="AN28" s="1043"/>
      <c r="AO28" s="1043"/>
      <c r="AP28" s="1043" t="s">
        <v>555</v>
      </c>
      <c r="AQ28" s="1043"/>
      <c r="AR28" s="1043"/>
      <c r="AS28" s="1043"/>
      <c r="AT28" s="1043"/>
      <c r="AU28" s="1043" t="s">
        <v>555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898</v>
      </c>
      <c r="R29" s="1039"/>
      <c r="S29" s="1039"/>
      <c r="T29" s="1039"/>
      <c r="U29" s="1039"/>
      <c r="V29" s="1039">
        <v>897</v>
      </c>
      <c r="W29" s="1039"/>
      <c r="X29" s="1039"/>
      <c r="Y29" s="1039"/>
      <c r="Z29" s="1039"/>
      <c r="AA29" s="1039">
        <v>1</v>
      </c>
      <c r="AB29" s="1039"/>
      <c r="AC29" s="1039"/>
      <c r="AD29" s="1039"/>
      <c r="AE29" s="1040"/>
      <c r="AF29" s="1035">
        <v>1</v>
      </c>
      <c r="AG29" s="1036"/>
      <c r="AH29" s="1036"/>
      <c r="AI29" s="1036"/>
      <c r="AJ29" s="1037"/>
      <c r="AK29" s="980">
        <v>252</v>
      </c>
      <c r="AL29" s="971"/>
      <c r="AM29" s="971"/>
      <c r="AN29" s="971"/>
      <c r="AO29" s="971"/>
      <c r="AP29" s="971" t="s">
        <v>555</v>
      </c>
      <c r="AQ29" s="971"/>
      <c r="AR29" s="971"/>
      <c r="AS29" s="971"/>
      <c r="AT29" s="971"/>
      <c r="AU29" s="971" t="s">
        <v>555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6376</v>
      </c>
      <c r="R30" s="1039"/>
      <c r="S30" s="1039"/>
      <c r="T30" s="1039"/>
      <c r="U30" s="1039"/>
      <c r="V30" s="1039">
        <v>6115</v>
      </c>
      <c r="W30" s="1039"/>
      <c r="X30" s="1039"/>
      <c r="Y30" s="1039"/>
      <c r="Z30" s="1039"/>
      <c r="AA30" s="1039">
        <v>261</v>
      </c>
      <c r="AB30" s="1039"/>
      <c r="AC30" s="1039"/>
      <c r="AD30" s="1039"/>
      <c r="AE30" s="1040"/>
      <c r="AF30" s="1035">
        <v>261</v>
      </c>
      <c r="AG30" s="1036"/>
      <c r="AH30" s="1036"/>
      <c r="AI30" s="1036"/>
      <c r="AJ30" s="1037"/>
      <c r="AK30" s="980">
        <v>863</v>
      </c>
      <c r="AL30" s="971"/>
      <c r="AM30" s="971"/>
      <c r="AN30" s="971"/>
      <c r="AO30" s="971"/>
      <c r="AP30" s="971" t="s">
        <v>555</v>
      </c>
      <c r="AQ30" s="971"/>
      <c r="AR30" s="971"/>
      <c r="AS30" s="971"/>
      <c r="AT30" s="971"/>
      <c r="AU30" s="971" t="s">
        <v>555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57</v>
      </c>
      <c r="R31" s="1039"/>
      <c r="S31" s="1039"/>
      <c r="T31" s="1039"/>
      <c r="U31" s="1039"/>
      <c r="V31" s="1039">
        <v>31</v>
      </c>
      <c r="W31" s="1039"/>
      <c r="X31" s="1039"/>
      <c r="Y31" s="1039"/>
      <c r="Z31" s="1039"/>
      <c r="AA31" s="1039">
        <v>26</v>
      </c>
      <c r="AB31" s="1039"/>
      <c r="AC31" s="1039"/>
      <c r="AD31" s="1039"/>
      <c r="AE31" s="1040"/>
      <c r="AF31" s="1035">
        <v>26</v>
      </c>
      <c r="AG31" s="1036"/>
      <c r="AH31" s="1036"/>
      <c r="AI31" s="1036"/>
      <c r="AJ31" s="1037"/>
      <c r="AK31" s="980" t="s">
        <v>555</v>
      </c>
      <c r="AL31" s="971"/>
      <c r="AM31" s="971"/>
      <c r="AN31" s="971"/>
      <c r="AO31" s="971"/>
      <c r="AP31" s="971" t="s">
        <v>555</v>
      </c>
      <c r="AQ31" s="971"/>
      <c r="AR31" s="971"/>
      <c r="AS31" s="971"/>
      <c r="AT31" s="971"/>
      <c r="AU31" s="971" t="s">
        <v>555</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10</v>
      </c>
      <c r="R32" s="1039"/>
      <c r="S32" s="1039"/>
      <c r="T32" s="1039"/>
      <c r="U32" s="1039"/>
      <c r="V32" s="1039">
        <v>10</v>
      </c>
      <c r="W32" s="1039"/>
      <c r="X32" s="1039"/>
      <c r="Y32" s="1039"/>
      <c r="Z32" s="1039"/>
      <c r="AA32" s="1039">
        <v>0</v>
      </c>
      <c r="AB32" s="1039"/>
      <c r="AC32" s="1039"/>
      <c r="AD32" s="1039"/>
      <c r="AE32" s="1040"/>
      <c r="AF32" s="1035">
        <v>0</v>
      </c>
      <c r="AG32" s="1036"/>
      <c r="AH32" s="1036"/>
      <c r="AI32" s="1036"/>
      <c r="AJ32" s="1037"/>
      <c r="AK32" s="980">
        <v>7</v>
      </c>
      <c r="AL32" s="971"/>
      <c r="AM32" s="971"/>
      <c r="AN32" s="971"/>
      <c r="AO32" s="971"/>
      <c r="AP32" s="971" t="s">
        <v>555</v>
      </c>
      <c r="AQ32" s="971"/>
      <c r="AR32" s="971"/>
      <c r="AS32" s="971"/>
      <c r="AT32" s="971"/>
      <c r="AU32" s="971" t="s">
        <v>555</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122</v>
      </c>
      <c r="R33" s="1039"/>
      <c r="S33" s="1039"/>
      <c r="T33" s="1039"/>
      <c r="U33" s="1039"/>
      <c r="V33" s="1039">
        <v>108</v>
      </c>
      <c r="W33" s="1039"/>
      <c r="X33" s="1039"/>
      <c r="Y33" s="1039"/>
      <c r="Z33" s="1039"/>
      <c r="AA33" s="1039">
        <v>14</v>
      </c>
      <c r="AB33" s="1039"/>
      <c r="AC33" s="1039"/>
      <c r="AD33" s="1039"/>
      <c r="AE33" s="1040"/>
      <c r="AF33" s="1035">
        <v>14</v>
      </c>
      <c r="AG33" s="1036"/>
      <c r="AH33" s="1036"/>
      <c r="AI33" s="1036"/>
      <c r="AJ33" s="1037"/>
      <c r="AK33" s="980">
        <v>2</v>
      </c>
      <c r="AL33" s="971"/>
      <c r="AM33" s="971"/>
      <c r="AN33" s="971"/>
      <c r="AO33" s="971"/>
      <c r="AP33" s="971" t="s">
        <v>555</v>
      </c>
      <c r="AQ33" s="971"/>
      <c r="AR33" s="971"/>
      <c r="AS33" s="971"/>
      <c r="AT33" s="971"/>
      <c r="AU33" s="971" t="s">
        <v>555</v>
      </c>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4566</v>
      </c>
      <c r="R34" s="1039"/>
      <c r="S34" s="1039"/>
      <c r="T34" s="1039"/>
      <c r="U34" s="1039"/>
      <c r="V34" s="1039">
        <v>5142</v>
      </c>
      <c r="W34" s="1039"/>
      <c r="X34" s="1039"/>
      <c r="Y34" s="1039"/>
      <c r="Z34" s="1039"/>
      <c r="AA34" s="1039">
        <v>-576</v>
      </c>
      <c r="AB34" s="1039"/>
      <c r="AC34" s="1039"/>
      <c r="AD34" s="1039"/>
      <c r="AE34" s="1040"/>
      <c r="AF34" s="1035">
        <v>1432</v>
      </c>
      <c r="AG34" s="1036"/>
      <c r="AH34" s="1036"/>
      <c r="AI34" s="1036"/>
      <c r="AJ34" s="1037"/>
      <c r="AK34" s="980">
        <v>533</v>
      </c>
      <c r="AL34" s="971"/>
      <c r="AM34" s="971"/>
      <c r="AN34" s="971"/>
      <c r="AO34" s="971"/>
      <c r="AP34" s="971">
        <v>2288</v>
      </c>
      <c r="AQ34" s="971"/>
      <c r="AR34" s="971"/>
      <c r="AS34" s="971"/>
      <c r="AT34" s="971"/>
      <c r="AU34" s="971">
        <v>1265</v>
      </c>
      <c r="AV34" s="971"/>
      <c r="AW34" s="971"/>
      <c r="AX34" s="971"/>
      <c r="AY34" s="971"/>
      <c r="AZ34" s="1041" t="s">
        <v>555</v>
      </c>
      <c r="BA34" s="1041"/>
      <c r="BB34" s="1041"/>
      <c r="BC34" s="1041"/>
      <c r="BD34" s="1041"/>
      <c r="BE34" s="972" t="s">
        <v>397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398</v>
      </c>
      <c r="C35" s="1031"/>
      <c r="D35" s="1031"/>
      <c r="E35" s="1031"/>
      <c r="F35" s="1031"/>
      <c r="G35" s="1031"/>
      <c r="H35" s="1031"/>
      <c r="I35" s="1031"/>
      <c r="J35" s="1031"/>
      <c r="K35" s="1031"/>
      <c r="L35" s="1031"/>
      <c r="M35" s="1031"/>
      <c r="N35" s="1031"/>
      <c r="O35" s="1031"/>
      <c r="P35" s="1032"/>
      <c r="Q35" s="1038">
        <v>1723</v>
      </c>
      <c r="R35" s="1039"/>
      <c r="S35" s="1039"/>
      <c r="T35" s="1039"/>
      <c r="U35" s="1039"/>
      <c r="V35" s="1039">
        <v>1722</v>
      </c>
      <c r="W35" s="1039"/>
      <c r="X35" s="1039"/>
      <c r="Y35" s="1039"/>
      <c r="Z35" s="1039"/>
      <c r="AA35" s="1039">
        <v>1</v>
      </c>
      <c r="AB35" s="1039"/>
      <c r="AC35" s="1039"/>
      <c r="AD35" s="1039"/>
      <c r="AE35" s="1040"/>
      <c r="AF35" s="1035">
        <v>50</v>
      </c>
      <c r="AG35" s="1036"/>
      <c r="AH35" s="1036"/>
      <c r="AI35" s="1036"/>
      <c r="AJ35" s="1037"/>
      <c r="AK35" s="980">
        <v>1160</v>
      </c>
      <c r="AL35" s="971"/>
      <c r="AM35" s="971"/>
      <c r="AN35" s="971"/>
      <c r="AO35" s="971"/>
      <c r="AP35" s="971">
        <v>6086</v>
      </c>
      <c r="AQ35" s="971"/>
      <c r="AR35" s="971"/>
      <c r="AS35" s="971"/>
      <c r="AT35" s="971"/>
      <c r="AU35" s="971">
        <v>4108</v>
      </c>
      <c r="AV35" s="971"/>
      <c r="AW35" s="971"/>
      <c r="AX35" s="971"/>
      <c r="AY35" s="971"/>
      <c r="AZ35" s="1041" t="s">
        <v>555</v>
      </c>
      <c r="BA35" s="1041"/>
      <c r="BB35" s="1041"/>
      <c r="BC35" s="1041"/>
      <c r="BD35" s="1041"/>
      <c r="BE35" s="972" t="s">
        <v>397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t="s">
        <v>399</v>
      </c>
      <c r="C36" s="1031"/>
      <c r="D36" s="1031"/>
      <c r="E36" s="1031"/>
      <c r="F36" s="1031"/>
      <c r="G36" s="1031"/>
      <c r="H36" s="1031"/>
      <c r="I36" s="1031"/>
      <c r="J36" s="1031"/>
      <c r="K36" s="1031"/>
      <c r="L36" s="1031"/>
      <c r="M36" s="1031"/>
      <c r="N36" s="1031"/>
      <c r="O36" s="1031"/>
      <c r="P36" s="1032"/>
      <c r="Q36" s="1038">
        <v>10</v>
      </c>
      <c r="R36" s="1039"/>
      <c r="S36" s="1039"/>
      <c r="T36" s="1039"/>
      <c r="U36" s="1039"/>
      <c r="V36" s="1039">
        <v>9</v>
      </c>
      <c r="W36" s="1039"/>
      <c r="X36" s="1039"/>
      <c r="Y36" s="1039"/>
      <c r="Z36" s="1039"/>
      <c r="AA36" s="1039">
        <v>1</v>
      </c>
      <c r="AB36" s="1039"/>
      <c r="AC36" s="1039"/>
      <c r="AD36" s="1039"/>
      <c r="AE36" s="1040"/>
      <c r="AF36" s="1035">
        <v>0</v>
      </c>
      <c r="AG36" s="1036"/>
      <c r="AH36" s="1036"/>
      <c r="AI36" s="1036"/>
      <c r="AJ36" s="1037"/>
      <c r="AK36" s="980">
        <v>9</v>
      </c>
      <c r="AL36" s="971"/>
      <c r="AM36" s="971"/>
      <c r="AN36" s="971"/>
      <c r="AO36" s="971"/>
      <c r="AP36" s="971" t="s">
        <v>555</v>
      </c>
      <c r="AQ36" s="971"/>
      <c r="AR36" s="971"/>
      <c r="AS36" s="971"/>
      <c r="AT36" s="971"/>
      <c r="AU36" s="971" t="s">
        <v>555</v>
      </c>
      <c r="AV36" s="971"/>
      <c r="AW36" s="971"/>
      <c r="AX36" s="971"/>
      <c r="AY36" s="971"/>
      <c r="AZ36" s="1041" t="s">
        <v>555</v>
      </c>
      <c r="BA36" s="1041"/>
      <c r="BB36" s="1041"/>
      <c r="BC36" s="1041"/>
      <c r="BD36" s="1041"/>
      <c r="BE36" s="972" t="s">
        <v>400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4" t="s">
        <v>402</v>
      </c>
      <c r="C63" s="935"/>
      <c r="D63" s="935"/>
      <c r="E63" s="935"/>
      <c r="F63" s="935"/>
      <c r="G63" s="935"/>
      <c r="H63" s="935"/>
      <c r="I63" s="935"/>
      <c r="J63" s="935"/>
      <c r="K63" s="935"/>
      <c r="L63" s="935"/>
      <c r="M63" s="935"/>
      <c r="N63" s="935"/>
      <c r="O63" s="935"/>
      <c r="P63" s="945"/>
      <c r="Q63" s="962"/>
      <c r="R63" s="963"/>
      <c r="S63" s="963"/>
      <c r="T63" s="963"/>
      <c r="U63" s="963"/>
      <c r="V63" s="963"/>
      <c r="W63" s="963"/>
      <c r="X63" s="963"/>
      <c r="Y63" s="963"/>
      <c r="Z63" s="963"/>
      <c r="AA63" s="963"/>
      <c r="AB63" s="963"/>
      <c r="AC63" s="963"/>
      <c r="AD63" s="963"/>
      <c r="AE63" s="1020"/>
      <c r="AF63" s="1021">
        <v>1875</v>
      </c>
      <c r="AG63" s="959"/>
      <c r="AH63" s="959"/>
      <c r="AI63" s="959"/>
      <c r="AJ63" s="1022"/>
      <c r="AK63" s="1023"/>
      <c r="AL63" s="963"/>
      <c r="AM63" s="963"/>
      <c r="AN63" s="963"/>
      <c r="AO63" s="963"/>
      <c r="AP63" s="959">
        <v>8374</v>
      </c>
      <c r="AQ63" s="959"/>
      <c r="AR63" s="959"/>
      <c r="AS63" s="959"/>
      <c r="AT63" s="959"/>
      <c r="AU63" s="959">
        <v>5373</v>
      </c>
      <c r="AV63" s="959"/>
      <c r="AW63" s="959"/>
      <c r="AX63" s="959"/>
      <c r="AY63" s="959"/>
      <c r="AZ63" s="1017"/>
      <c r="BA63" s="1017"/>
      <c r="BB63" s="1017"/>
      <c r="BC63" s="1017"/>
      <c r="BD63" s="1017"/>
      <c r="BE63" s="960"/>
      <c r="BF63" s="960"/>
      <c r="BG63" s="960"/>
      <c r="BH63" s="960"/>
      <c r="BI63" s="961"/>
      <c r="BJ63" s="1018" t="s">
        <v>122</v>
      </c>
      <c r="BK63" s="950"/>
      <c r="BL63" s="950"/>
      <c r="BM63" s="950"/>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404</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2"/>
      <c r="BT66" s="943"/>
      <c r="BU66" s="943"/>
      <c r="BV66" s="943"/>
      <c r="BW66" s="943"/>
      <c r="BX66" s="943"/>
      <c r="BY66" s="943"/>
      <c r="BZ66" s="943"/>
      <c r="CA66" s="943"/>
      <c r="CB66" s="943"/>
      <c r="CC66" s="943"/>
      <c r="CD66" s="943"/>
      <c r="CE66" s="943"/>
      <c r="CF66" s="943"/>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2"/>
      <c r="DW66" s="943"/>
      <c r="DX66" s="943"/>
      <c r="DY66" s="943"/>
      <c r="DZ66" s="944"/>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2"/>
      <c r="BT67" s="943"/>
      <c r="BU67" s="943"/>
      <c r="BV67" s="943"/>
      <c r="BW67" s="943"/>
      <c r="BX67" s="943"/>
      <c r="BY67" s="943"/>
      <c r="BZ67" s="943"/>
      <c r="CA67" s="943"/>
      <c r="CB67" s="943"/>
      <c r="CC67" s="943"/>
      <c r="CD67" s="943"/>
      <c r="CE67" s="943"/>
      <c r="CF67" s="943"/>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2"/>
      <c r="DW67" s="943"/>
      <c r="DX67" s="943"/>
      <c r="DY67" s="943"/>
      <c r="DZ67" s="944"/>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1799</v>
      </c>
      <c r="R68" s="982"/>
      <c r="S68" s="982"/>
      <c r="T68" s="982"/>
      <c r="U68" s="982"/>
      <c r="V68" s="982">
        <v>1768</v>
      </c>
      <c r="W68" s="982"/>
      <c r="X68" s="982"/>
      <c r="Y68" s="982"/>
      <c r="Z68" s="982"/>
      <c r="AA68" s="982">
        <v>31</v>
      </c>
      <c r="AB68" s="982"/>
      <c r="AC68" s="982"/>
      <c r="AD68" s="982"/>
      <c r="AE68" s="982"/>
      <c r="AF68" s="982">
        <v>31</v>
      </c>
      <c r="AG68" s="982"/>
      <c r="AH68" s="982"/>
      <c r="AI68" s="982"/>
      <c r="AJ68" s="982"/>
      <c r="AK68" s="982">
        <v>52</v>
      </c>
      <c r="AL68" s="982"/>
      <c r="AM68" s="982"/>
      <c r="AN68" s="982"/>
      <c r="AO68" s="982"/>
      <c r="AP68" s="982">
        <v>297</v>
      </c>
      <c r="AQ68" s="982"/>
      <c r="AR68" s="982"/>
      <c r="AS68" s="982"/>
      <c r="AT68" s="982"/>
      <c r="AU68" s="982">
        <v>175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2"/>
      <c r="BT68" s="943"/>
      <c r="BU68" s="943"/>
      <c r="BV68" s="943"/>
      <c r="BW68" s="943"/>
      <c r="BX68" s="943"/>
      <c r="BY68" s="943"/>
      <c r="BZ68" s="943"/>
      <c r="CA68" s="943"/>
      <c r="CB68" s="943"/>
      <c r="CC68" s="943"/>
      <c r="CD68" s="943"/>
      <c r="CE68" s="943"/>
      <c r="CF68" s="943"/>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2"/>
      <c r="DW68" s="943"/>
      <c r="DX68" s="943"/>
      <c r="DY68" s="943"/>
      <c r="DZ68" s="944"/>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294</v>
      </c>
      <c r="R69" s="971"/>
      <c r="S69" s="971"/>
      <c r="T69" s="971"/>
      <c r="U69" s="971"/>
      <c r="V69" s="971">
        <v>288</v>
      </c>
      <c r="W69" s="971"/>
      <c r="X69" s="971"/>
      <c r="Y69" s="971"/>
      <c r="Z69" s="971"/>
      <c r="AA69" s="971">
        <v>6</v>
      </c>
      <c r="AB69" s="971"/>
      <c r="AC69" s="971"/>
      <c r="AD69" s="971"/>
      <c r="AE69" s="971"/>
      <c r="AF69" s="971">
        <v>6</v>
      </c>
      <c r="AG69" s="971"/>
      <c r="AH69" s="971"/>
      <c r="AI69" s="971"/>
      <c r="AJ69" s="971"/>
      <c r="AK69" s="971">
        <v>40</v>
      </c>
      <c r="AL69" s="971"/>
      <c r="AM69" s="971"/>
      <c r="AN69" s="971"/>
      <c r="AO69" s="971"/>
      <c r="AP69" s="971" t="s">
        <v>555</v>
      </c>
      <c r="AQ69" s="971"/>
      <c r="AR69" s="971"/>
      <c r="AS69" s="971"/>
      <c r="AT69" s="971"/>
      <c r="AU69" s="971" t="s">
        <v>555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2"/>
      <c r="BT69" s="943"/>
      <c r="BU69" s="943"/>
      <c r="BV69" s="943"/>
      <c r="BW69" s="943"/>
      <c r="BX69" s="943"/>
      <c r="BY69" s="943"/>
      <c r="BZ69" s="943"/>
      <c r="CA69" s="943"/>
      <c r="CB69" s="943"/>
      <c r="CC69" s="943"/>
      <c r="CD69" s="943"/>
      <c r="CE69" s="943"/>
      <c r="CF69" s="943"/>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2"/>
      <c r="DW69" s="943"/>
      <c r="DX69" s="943"/>
      <c r="DY69" s="943"/>
      <c r="DZ69" s="944"/>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1113</v>
      </c>
      <c r="R70" s="971"/>
      <c r="S70" s="971"/>
      <c r="T70" s="971"/>
      <c r="U70" s="971"/>
      <c r="V70" s="971">
        <v>1048</v>
      </c>
      <c r="W70" s="971"/>
      <c r="X70" s="971"/>
      <c r="Y70" s="971"/>
      <c r="Z70" s="971"/>
      <c r="AA70" s="971">
        <v>65</v>
      </c>
      <c r="AB70" s="971"/>
      <c r="AC70" s="971"/>
      <c r="AD70" s="971"/>
      <c r="AE70" s="971"/>
      <c r="AF70" s="971">
        <v>65</v>
      </c>
      <c r="AG70" s="971"/>
      <c r="AH70" s="971"/>
      <c r="AI70" s="971"/>
      <c r="AJ70" s="971"/>
      <c r="AK70" s="971">
        <v>34</v>
      </c>
      <c r="AL70" s="971"/>
      <c r="AM70" s="971"/>
      <c r="AN70" s="971"/>
      <c r="AO70" s="971"/>
      <c r="AP70" s="971">
        <v>186</v>
      </c>
      <c r="AQ70" s="971"/>
      <c r="AR70" s="971"/>
      <c r="AS70" s="971"/>
      <c r="AT70" s="971"/>
      <c r="AU70" s="971" t="s">
        <v>555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2"/>
      <c r="BT70" s="943"/>
      <c r="BU70" s="943"/>
      <c r="BV70" s="943"/>
      <c r="BW70" s="943"/>
      <c r="BX70" s="943"/>
      <c r="BY70" s="943"/>
      <c r="BZ70" s="943"/>
      <c r="CA70" s="943"/>
      <c r="CB70" s="943"/>
      <c r="CC70" s="943"/>
      <c r="CD70" s="943"/>
      <c r="CE70" s="943"/>
      <c r="CF70" s="943"/>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2"/>
      <c r="DW70" s="943"/>
      <c r="DX70" s="943"/>
      <c r="DY70" s="943"/>
      <c r="DZ70" s="944"/>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77</v>
      </c>
      <c r="R71" s="971"/>
      <c r="S71" s="971"/>
      <c r="T71" s="971"/>
      <c r="U71" s="971"/>
      <c r="V71" s="971">
        <v>75</v>
      </c>
      <c r="W71" s="971"/>
      <c r="X71" s="971"/>
      <c r="Y71" s="971"/>
      <c r="Z71" s="971"/>
      <c r="AA71" s="971">
        <v>2</v>
      </c>
      <c r="AB71" s="971"/>
      <c r="AC71" s="971"/>
      <c r="AD71" s="971"/>
      <c r="AE71" s="971"/>
      <c r="AF71" s="971">
        <v>2</v>
      </c>
      <c r="AG71" s="971"/>
      <c r="AH71" s="971"/>
      <c r="AI71" s="971"/>
      <c r="AJ71" s="971"/>
      <c r="AK71" s="971">
        <v>7</v>
      </c>
      <c r="AL71" s="971"/>
      <c r="AM71" s="971"/>
      <c r="AN71" s="971"/>
      <c r="AO71" s="971"/>
      <c r="AP71" s="971" t="s">
        <v>555</v>
      </c>
      <c r="AQ71" s="971"/>
      <c r="AR71" s="971"/>
      <c r="AS71" s="971"/>
      <c r="AT71" s="971"/>
      <c r="AU71" s="971" t="s">
        <v>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2"/>
      <c r="BT71" s="943"/>
      <c r="BU71" s="943"/>
      <c r="BV71" s="943"/>
      <c r="BW71" s="943"/>
      <c r="BX71" s="943"/>
      <c r="BY71" s="943"/>
      <c r="BZ71" s="943"/>
      <c r="CA71" s="943"/>
      <c r="CB71" s="943"/>
      <c r="CC71" s="943"/>
      <c r="CD71" s="943"/>
      <c r="CE71" s="943"/>
      <c r="CF71" s="943"/>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2"/>
      <c r="DW71" s="943"/>
      <c r="DX71" s="943"/>
      <c r="DY71" s="943"/>
      <c r="DZ71" s="944"/>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2204</v>
      </c>
      <c r="R72" s="971"/>
      <c r="S72" s="971"/>
      <c r="T72" s="971"/>
      <c r="U72" s="971"/>
      <c r="V72" s="971">
        <v>1937</v>
      </c>
      <c r="W72" s="971"/>
      <c r="X72" s="971"/>
      <c r="Y72" s="971"/>
      <c r="Z72" s="971"/>
      <c r="AA72" s="971">
        <v>267</v>
      </c>
      <c r="AB72" s="971"/>
      <c r="AC72" s="971"/>
      <c r="AD72" s="971"/>
      <c r="AE72" s="971"/>
      <c r="AF72" s="971">
        <v>267</v>
      </c>
      <c r="AG72" s="971"/>
      <c r="AH72" s="971"/>
      <c r="AI72" s="971"/>
      <c r="AJ72" s="971"/>
      <c r="AK72" s="971">
        <v>3</v>
      </c>
      <c r="AL72" s="971"/>
      <c r="AM72" s="971"/>
      <c r="AN72" s="971"/>
      <c r="AO72" s="971"/>
      <c r="AP72" s="971" t="s">
        <v>555</v>
      </c>
      <c r="AQ72" s="971"/>
      <c r="AR72" s="971"/>
      <c r="AS72" s="971"/>
      <c r="AT72" s="971"/>
      <c r="AU72" s="971" t="s">
        <v>555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2"/>
      <c r="BT72" s="943"/>
      <c r="BU72" s="943"/>
      <c r="BV72" s="943"/>
      <c r="BW72" s="943"/>
      <c r="BX72" s="943"/>
      <c r="BY72" s="943"/>
      <c r="BZ72" s="943"/>
      <c r="CA72" s="943"/>
      <c r="CB72" s="943"/>
      <c r="CC72" s="943"/>
      <c r="CD72" s="943"/>
      <c r="CE72" s="943"/>
      <c r="CF72" s="943"/>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2"/>
      <c r="DW72" s="943"/>
      <c r="DX72" s="943"/>
      <c r="DY72" s="943"/>
      <c r="DZ72" s="944"/>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838</v>
      </c>
      <c r="R73" s="971"/>
      <c r="S73" s="971"/>
      <c r="T73" s="971"/>
      <c r="U73" s="971"/>
      <c r="V73" s="971">
        <v>645</v>
      </c>
      <c r="W73" s="971"/>
      <c r="X73" s="971"/>
      <c r="Y73" s="971"/>
      <c r="Z73" s="971"/>
      <c r="AA73" s="971">
        <v>193</v>
      </c>
      <c r="AB73" s="971"/>
      <c r="AC73" s="971"/>
      <c r="AD73" s="971"/>
      <c r="AE73" s="971"/>
      <c r="AF73" s="971">
        <v>62</v>
      </c>
      <c r="AG73" s="971"/>
      <c r="AH73" s="971"/>
      <c r="AI73" s="971"/>
      <c r="AJ73" s="971"/>
      <c r="AK73" s="971">
        <v>77</v>
      </c>
      <c r="AL73" s="971"/>
      <c r="AM73" s="971"/>
      <c r="AN73" s="971"/>
      <c r="AO73" s="971"/>
      <c r="AP73" s="971" t="s">
        <v>555</v>
      </c>
      <c r="AQ73" s="971"/>
      <c r="AR73" s="971"/>
      <c r="AS73" s="971"/>
      <c r="AT73" s="971"/>
      <c r="AU73" s="971" t="s">
        <v>555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2"/>
      <c r="BT73" s="943"/>
      <c r="BU73" s="943"/>
      <c r="BV73" s="943"/>
      <c r="BW73" s="943"/>
      <c r="BX73" s="943"/>
      <c r="BY73" s="943"/>
      <c r="BZ73" s="943"/>
      <c r="CA73" s="943"/>
      <c r="CB73" s="943"/>
      <c r="CC73" s="943"/>
      <c r="CD73" s="943"/>
      <c r="CE73" s="943"/>
      <c r="CF73" s="943"/>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2"/>
      <c r="DW73" s="943"/>
      <c r="DX73" s="943"/>
      <c r="DY73" s="943"/>
      <c r="DZ73" s="944"/>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156992</v>
      </c>
      <c r="R74" s="971"/>
      <c r="S74" s="971"/>
      <c r="T74" s="971"/>
      <c r="U74" s="971"/>
      <c r="V74" s="971">
        <v>155721</v>
      </c>
      <c r="W74" s="971"/>
      <c r="X74" s="971"/>
      <c r="Y74" s="971"/>
      <c r="Z74" s="971"/>
      <c r="AA74" s="971">
        <v>1271</v>
      </c>
      <c r="AB74" s="971"/>
      <c r="AC74" s="971"/>
      <c r="AD74" s="971"/>
      <c r="AE74" s="971"/>
      <c r="AF74" s="971">
        <v>1271</v>
      </c>
      <c r="AG74" s="971"/>
      <c r="AH74" s="971"/>
      <c r="AI74" s="971"/>
      <c r="AJ74" s="971"/>
      <c r="AK74" s="971">
        <v>1032</v>
      </c>
      <c r="AL74" s="971"/>
      <c r="AM74" s="971"/>
      <c r="AN74" s="971"/>
      <c r="AO74" s="971"/>
      <c r="AP74" s="971" t="s">
        <v>555</v>
      </c>
      <c r="AQ74" s="971"/>
      <c r="AR74" s="971"/>
      <c r="AS74" s="971"/>
      <c r="AT74" s="971"/>
      <c r="AU74" s="971" t="s">
        <v>555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2"/>
      <c r="BT74" s="943"/>
      <c r="BU74" s="943"/>
      <c r="BV74" s="943"/>
      <c r="BW74" s="943"/>
      <c r="BX74" s="943"/>
      <c r="BY74" s="943"/>
      <c r="BZ74" s="943"/>
      <c r="CA74" s="943"/>
      <c r="CB74" s="943"/>
      <c r="CC74" s="943"/>
      <c r="CD74" s="943"/>
      <c r="CE74" s="943"/>
      <c r="CF74" s="943"/>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2"/>
      <c r="DW74" s="943"/>
      <c r="DX74" s="943"/>
      <c r="DY74" s="943"/>
      <c r="DZ74" s="944"/>
      <c r="EA74" s="230"/>
    </row>
    <row r="75" spans="1:131" ht="26.25" customHeight="1" x14ac:dyDescent="0.15">
      <c r="A75" s="238">
        <v>8</v>
      </c>
      <c r="B75" s="974" t="s">
        <v>563</v>
      </c>
      <c r="C75" s="975"/>
      <c r="D75" s="975"/>
      <c r="E75" s="975"/>
      <c r="F75" s="975"/>
      <c r="G75" s="975"/>
      <c r="H75" s="975"/>
      <c r="I75" s="975"/>
      <c r="J75" s="975"/>
      <c r="K75" s="975"/>
      <c r="L75" s="975"/>
      <c r="M75" s="975"/>
      <c r="N75" s="975"/>
      <c r="O75" s="975"/>
      <c r="P75" s="976"/>
      <c r="Q75" s="978">
        <v>4</v>
      </c>
      <c r="R75" s="979"/>
      <c r="S75" s="979"/>
      <c r="T75" s="979"/>
      <c r="U75" s="980"/>
      <c r="V75" s="981">
        <v>3</v>
      </c>
      <c r="W75" s="979"/>
      <c r="X75" s="979"/>
      <c r="Y75" s="979"/>
      <c r="Z75" s="980"/>
      <c r="AA75" s="981">
        <v>1</v>
      </c>
      <c r="AB75" s="979"/>
      <c r="AC75" s="979"/>
      <c r="AD75" s="979"/>
      <c r="AE75" s="980"/>
      <c r="AF75" s="981">
        <v>1</v>
      </c>
      <c r="AG75" s="979"/>
      <c r="AH75" s="979"/>
      <c r="AI75" s="979"/>
      <c r="AJ75" s="980"/>
      <c r="AK75" s="981">
        <v>2</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2"/>
      <c r="BT75" s="943"/>
      <c r="BU75" s="943"/>
      <c r="BV75" s="943"/>
      <c r="BW75" s="943"/>
      <c r="BX75" s="943"/>
      <c r="BY75" s="943"/>
      <c r="BZ75" s="943"/>
      <c r="CA75" s="943"/>
      <c r="CB75" s="943"/>
      <c r="CC75" s="943"/>
      <c r="CD75" s="943"/>
      <c r="CE75" s="943"/>
      <c r="CF75" s="943"/>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2"/>
      <c r="DW75" s="943"/>
      <c r="DX75" s="943"/>
      <c r="DY75" s="943"/>
      <c r="DZ75" s="944"/>
      <c r="EA75" s="230"/>
    </row>
    <row r="76" spans="1:131" ht="26.25" customHeight="1" x14ac:dyDescent="0.15">
      <c r="A76" s="238">
        <v>9</v>
      </c>
      <c r="B76" s="974" t="s">
        <v>564</v>
      </c>
      <c r="C76" s="975"/>
      <c r="D76" s="975"/>
      <c r="E76" s="975"/>
      <c r="F76" s="975"/>
      <c r="G76" s="975"/>
      <c r="H76" s="975"/>
      <c r="I76" s="975"/>
      <c r="J76" s="975"/>
      <c r="K76" s="975"/>
      <c r="L76" s="975"/>
      <c r="M76" s="975"/>
      <c r="N76" s="975"/>
      <c r="O76" s="975"/>
      <c r="P76" s="976"/>
      <c r="Q76" s="978">
        <v>1</v>
      </c>
      <c r="R76" s="979"/>
      <c r="S76" s="979"/>
      <c r="T76" s="979"/>
      <c r="U76" s="980"/>
      <c r="V76" s="981">
        <v>0</v>
      </c>
      <c r="W76" s="979"/>
      <c r="X76" s="979"/>
      <c r="Y76" s="979"/>
      <c r="Z76" s="980"/>
      <c r="AA76" s="981">
        <v>0</v>
      </c>
      <c r="AB76" s="979"/>
      <c r="AC76" s="979"/>
      <c r="AD76" s="979"/>
      <c r="AE76" s="980"/>
      <c r="AF76" s="981">
        <v>0</v>
      </c>
      <c r="AG76" s="979"/>
      <c r="AH76" s="979"/>
      <c r="AI76" s="979"/>
      <c r="AJ76" s="980"/>
      <c r="AK76" s="981" t="s">
        <v>555</v>
      </c>
      <c r="AL76" s="979"/>
      <c r="AM76" s="979"/>
      <c r="AN76" s="979"/>
      <c r="AO76" s="980"/>
      <c r="AP76" s="981" t="s">
        <v>555</v>
      </c>
      <c r="AQ76" s="979"/>
      <c r="AR76" s="979"/>
      <c r="AS76" s="979"/>
      <c r="AT76" s="980"/>
      <c r="AU76" s="981" t="s">
        <v>555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2"/>
      <c r="BT76" s="943"/>
      <c r="BU76" s="943"/>
      <c r="BV76" s="943"/>
      <c r="BW76" s="943"/>
      <c r="BX76" s="943"/>
      <c r="BY76" s="943"/>
      <c r="BZ76" s="943"/>
      <c r="CA76" s="943"/>
      <c r="CB76" s="943"/>
      <c r="CC76" s="943"/>
      <c r="CD76" s="943"/>
      <c r="CE76" s="943"/>
      <c r="CF76" s="943"/>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2"/>
      <c r="DW76" s="943"/>
      <c r="DX76" s="943"/>
      <c r="DY76" s="943"/>
      <c r="DZ76" s="944"/>
      <c r="EA76" s="230"/>
    </row>
    <row r="77" spans="1:131" ht="26.25" customHeight="1" x14ac:dyDescent="0.15">
      <c r="A77" s="238">
        <v>10</v>
      </c>
      <c r="B77" s="974" t="s">
        <v>565</v>
      </c>
      <c r="C77" s="975"/>
      <c r="D77" s="975"/>
      <c r="E77" s="975"/>
      <c r="F77" s="975"/>
      <c r="G77" s="975"/>
      <c r="H77" s="975"/>
      <c r="I77" s="975"/>
      <c r="J77" s="975"/>
      <c r="K77" s="975"/>
      <c r="L77" s="975"/>
      <c r="M77" s="975"/>
      <c r="N77" s="975"/>
      <c r="O77" s="975"/>
      <c r="P77" s="976"/>
      <c r="Q77" s="978">
        <v>21438</v>
      </c>
      <c r="R77" s="979"/>
      <c r="S77" s="979"/>
      <c r="T77" s="979"/>
      <c r="U77" s="980"/>
      <c r="V77" s="981">
        <v>20591</v>
      </c>
      <c r="W77" s="979"/>
      <c r="X77" s="979"/>
      <c r="Y77" s="979"/>
      <c r="Z77" s="980"/>
      <c r="AA77" s="981">
        <v>847</v>
      </c>
      <c r="AB77" s="979"/>
      <c r="AC77" s="979"/>
      <c r="AD77" s="979"/>
      <c r="AE77" s="980"/>
      <c r="AF77" s="981">
        <v>27209</v>
      </c>
      <c r="AG77" s="979"/>
      <c r="AH77" s="979"/>
      <c r="AI77" s="979"/>
      <c r="AJ77" s="980"/>
      <c r="AK77" s="981" t="s">
        <v>555</v>
      </c>
      <c r="AL77" s="979"/>
      <c r="AM77" s="979"/>
      <c r="AN77" s="979"/>
      <c r="AO77" s="980"/>
      <c r="AP77" s="981">
        <v>52720</v>
      </c>
      <c r="AQ77" s="979"/>
      <c r="AR77" s="979"/>
      <c r="AS77" s="979"/>
      <c r="AT77" s="980"/>
      <c r="AU77" s="981">
        <v>53</v>
      </c>
      <c r="AV77" s="979"/>
      <c r="AW77" s="979"/>
      <c r="AX77" s="979"/>
      <c r="AY77" s="980"/>
      <c r="AZ77" s="972" t="s">
        <v>567</v>
      </c>
      <c r="BA77" s="972"/>
      <c r="BB77" s="972"/>
      <c r="BC77" s="972"/>
      <c r="BD77" s="973"/>
      <c r="BE77" s="241"/>
      <c r="BF77" s="241"/>
      <c r="BG77" s="241"/>
      <c r="BH77" s="241"/>
      <c r="BI77" s="241"/>
      <c r="BJ77" s="241"/>
      <c r="BK77" s="241"/>
      <c r="BL77" s="241"/>
      <c r="BM77" s="241"/>
      <c r="BN77" s="241"/>
      <c r="BO77" s="241"/>
      <c r="BP77" s="241"/>
      <c r="BQ77" s="238">
        <v>71</v>
      </c>
      <c r="BR77" s="243"/>
      <c r="BS77" s="942"/>
      <c r="BT77" s="943"/>
      <c r="BU77" s="943"/>
      <c r="BV77" s="943"/>
      <c r="BW77" s="943"/>
      <c r="BX77" s="943"/>
      <c r="BY77" s="943"/>
      <c r="BZ77" s="943"/>
      <c r="CA77" s="943"/>
      <c r="CB77" s="943"/>
      <c r="CC77" s="943"/>
      <c r="CD77" s="943"/>
      <c r="CE77" s="943"/>
      <c r="CF77" s="943"/>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2"/>
      <c r="DW77" s="943"/>
      <c r="DX77" s="943"/>
      <c r="DY77" s="943"/>
      <c r="DZ77" s="944"/>
      <c r="EA77" s="230"/>
    </row>
    <row r="78" spans="1:131" ht="26.25" customHeight="1" x14ac:dyDescent="0.15">
      <c r="A78" s="238">
        <v>11</v>
      </c>
      <c r="B78" s="974" t="s">
        <v>566</v>
      </c>
      <c r="C78" s="975"/>
      <c r="D78" s="975"/>
      <c r="E78" s="975"/>
      <c r="F78" s="975"/>
      <c r="G78" s="975"/>
      <c r="H78" s="975"/>
      <c r="I78" s="975"/>
      <c r="J78" s="975"/>
      <c r="K78" s="975"/>
      <c r="L78" s="975"/>
      <c r="M78" s="975"/>
      <c r="N78" s="975"/>
      <c r="O78" s="975"/>
      <c r="P78" s="976"/>
      <c r="Q78" s="977">
        <v>733</v>
      </c>
      <c r="R78" s="971"/>
      <c r="S78" s="971"/>
      <c r="T78" s="971"/>
      <c r="U78" s="971"/>
      <c r="V78" s="971">
        <v>562</v>
      </c>
      <c r="W78" s="971"/>
      <c r="X78" s="971"/>
      <c r="Y78" s="971"/>
      <c r="Z78" s="971"/>
      <c r="AA78" s="971">
        <v>171</v>
      </c>
      <c r="AB78" s="971"/>
      <c r="AC78" s="971"/>
      <c r="AD78" s="971"/>
      <c r="AE78" s="971"/>
      <c r="AF78" s="971">
        <v>1939</v>
      </c>
      <c r="AG78" s="971"/>
      <c r="AH78" s="971"/>
      <c r="AI78" s="971"/>
      <c r="AJ78" s="971"/>
      <c r="AK78" s="971" t="s">
        <v>555</v>
      </c>
      <c r="AL78" s="971"/>
      <c r="AM78" s="971"/>
      <c r="AN78" s="971"/>
      <c r="AO78" s="971"/>
      <c r="AP78" s="971">
        <v>1130</v>
      </c>
      <c r="AQ78" s="971"/>
      <c r="AR78" s="971"/>
      <c r="AS78" s="971"/>
      <c r="AT78" s="971"/>
      <c r="AU78" s="971" t="s">
        <v>555</v>
      </c>
      <c r="AV78" s="971"/>
      <c r="AW78" s="971"/>
      <c r="AX78" s="971"/>
      <c r="AY78" s="971"/>
      <c r="AZ78" s="972" t="s">
        <v>568</v>
      </c>
      <c r="BA78" s="972"/>
      <c r="BB78" s="972"/>
      <c r="BC78" s="972"/>
      <c r="BD78" s="973"/>
      <c r="BE78" s="241"/>
      <c r="BF78" s="241"/>
      <c r="BG78" s="241"/>
      <c r="BH78" s="241"/>
      <c r="BI78" s="241"/>
      <c r="BJ78" s="230"/>
      <c r="BK78" s="230"/>
      <c r="BL78" s="230"/>
      <c r="BM78" s="230"/>
      <c r="BN78" s="230"/>
      <c r="BO78" s="241"/>
      <c r="BP78" s="241"/>
      <c r="BQ78" s="238">
        <v>72</v>
      </c>
      <c r="BR78" s="243"/>
      <c r="BS78" s="942"/>
      <c r="BT78" s="943"/>
      <c r="BU78" s="943"/>
      <c r="BV78" s="943"/>
      <c r="BW78" s="943"/>
      <c r="BX78" s="943"/>
      <c r="BY78" s="943"/>
      <c r="BZ78" s="943"/>
      <c r="CA78" s="943"/>
      <c r="CB78" s="943"/>
      <c r="CC78" s="943"/>
      <c r="CD78" s="943"/>
      <c r="CE78" s="943"/>
      <c r="CF78" s="943"/>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2"/>
      <c r="DW78" s="943"/>
      <c r="DX78" s="943"/>
      <c r="DY78" s="943"/>
      <c r="DZ78" s="944"/>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2"/>
      <c r="BT79" s="943"/>
      <c r="BU79" s="943"/>
      <c r="BV79" s="943"/>
      <c r="BW79" s="943"/>
      <c r="BX79" s="943"/>
      <c r="BY79" s="943"/>
      <c r="BZ79" s="943"/>
      <c r="CA79" s="943"/>
      <c r="CB79" s="943"/>
      <c r="CC79" s="943"/>
      <c r="CD79" s="943"/>
      <c r="CE79" s="943"/>
      <c r="CF79" s="943"/>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2"/>
      <c r="DW79" s="943"/>
      <c r="DX79" s="943"/>
      <c r="DY79" s="943"/>
      <c r="DZ79" s="944"/>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2"/>
      <c r="BT80" s="943"/>
      <c r="BU80" s="943"/>
      <c r="BV80" s="943"/>
      <c r="BW80" s="943"/>
      <c r="BX80" s="943"/>
      <c r="BY80" s="943"/>
      <c r="BZ80" s="943"/>
      <c r="CA80" s="943"/>
      <c r="CB80" s="943"/>
      <c r="CC80" s="943"/>
      <c r="CD80" s="943"/>
      <c r="CE80" s="943"/>
      <c r="CF80" s="943"/>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2"/>
      <c r="DW80" s="943"/>
      <c r="DX80" s="943"/>
      <c r="DY80" s="943"/>
      <c r="DZ80" s="944"/>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2"/>
      <c r="BT81" s="943"/>
      <c r="BU81" s="943"/>
      <c r="BV81" s="943"/>
      <c r="BW81" s="943"/>
      <c r="BX81" s="943"/>
      <c r="BY81" s="943"/>
      <c r="BZ81" s="943"/>
      <c r="CA81" s="943"/>
      <c r="CB81" s="943"/>
      <c r="CC81" s="943"/>
      <c r="CD81" s="943"/>
      <c r="CE81" s="943"/>
      <c r="CF81" s="943"/>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2"/>
      <c r="DW81" s="943"/>
      <c r="DX81" s="943"/>
      <c r="DY81" s="943"/>
      <c r="DZ81" s="944"/>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2"/>
      <c r="BT82" s="943"/>
      <c r="BU82" s="943"/>
      <c r="BV82" s="943"/>
      <c r="BW82" s="943"/>
      <c r="BX82" s="943"/>
      <c r="BY82" s="943"/>
      <c r="BZ82" s="943"/>
      <c r="CA82" s="943"/>
      <c r="CB82" s="943"/>
      <c r="CC82" s="943"/>
      <c r="CD82" s="943"/>
      <c r="CE82" s="943"/>
      <c r="CF82" s="943"/>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2"/>
      <c r="DW82" s="943"/>
      <c r="DX82" s="943"/>
      <c r="DY82" s="943"/>
      <c r="DZ82" s="944"/>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2"/>
      <c r="BT83" s="943"/>
      <c r="BU83" s="943"/>
      <c r="BV83" s="943"/>
      <c r="BW83" s="943"/>
      <c r="BX83" s="943"/>
      <c r="BY83" s="943"/>
      <c r="BZ83" s="943"/>
      <c r="CA83" s="943"/>
      <c r="CB83" s="943"/>
      <c r="CC83" s="943"/>
      <c r="CD83" s="943"/>
      <c r="CE83" s="943"/>
      <c r="CF83" s="943"/>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2"/>
      <c r="DW83" s="943"/>
      <c r="DX83" s="943"/>
      <c r="DY83" s="943"/>
      <c r="DZ83" s="944"/>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2"/>
      <c r="BT84" s="943"/>
      <c r="BU84" s="943"/>
      <c r="BV84" s="943"/>
      <c r="BW84" s="943"/>
      <c r="BX84" s="943"/>
      <c r="BY84" s="943"/>
      <c r="BZ84" s="943"/>
      <c r="CA84" s="943"/>
      <c r="CB84" s="943"/>
      <c r="CC84" s="943"/>
      <c r="CD84" s="943"/>
      <c r="CE84" s="943"/>
      <c r="CF84" s="943"/>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2"/>
      <c r="DW84" s="943"/>
      <c r="DX84" s="943"/>
      <c r="DY84" s="943"/>
      <c r="DZ84" s="944"/>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2"/>
      <c r="BT85" s="943"/>
      <c r="BU85" s="943"/>
      <c r="BV85" s="943"/>
      <c r="BW85" s="943"/>
      <c r="BX85" s="943"/>
      <c r="BY85" s="943"/>
      <c r="BZ85" s="943"/>
      <c r="CA85" s="943"/>
      <c r="CB85" s="943"/>
      <c r="CC85" s="943"/>
      <c r="CD85" s="943"/>
      <c r="CE85" s="943"/>
      <c r="CF85" s="943"/>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2"/>
      <c r="DW85" s="943"/>
      <c r="DX85" s="943"/>
      <c r="DY85" s="943"/>
      <c r="DZ85" s="944"/>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2"/>
      <c r="BT86" s="943"/>
      <c r="BU86" s="943"/>
      <c r="BV86" s="943"/>
      <c r="BW86" s="943"/>
      <c r="BX86" s="943"/>
      <c r="BY86" s="943"/>
      <c r="BZ86" s="943"/>
      <c r="CA86" s="943"/>
      <c r="CB86" s="943"/>
      <c r="CC86" s="943"/>
      <c r="CD86" s="943"/>
      <c r="CE86" s="943"/>
      <c r="CF86" s="943"/>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2"/>
      <c r="DW86" s="943"/>
      <c r="DX86" s="943"/>
      <c r="DY86" s="943"/>
      <c r="DZ86" s="944"/>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2"/>
      <c r="BT87" s="943"/>
      <c r="BU87" s="943"/>
      <c r="BV87" s="943"/>
      <c r="BW87" s="943"/>
      <c r="BX87" s="943"/>
      <c r="BY87" s="943"/>
      <c r="BZ87" s="943"/>
      <c r="CA87" s="943"/>
      <c r="CB87" s="943"/>
      <c r="CC87" s="943"/>
      <c r="CD87" s="943"/>
      <c r="CE87" s="943"/>
      <c r="CF87" s="943"/>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2"/>
      <c r="DW87" s="943"/>
      <c r="DX87" s="943"/>
      <c r="DY87" s="943"/>
      <c r="DZ87" s="944"/>
      <c r="EA87" s="230"/>
    </row>
    <row r="88" spans="1:131" ht="26.25" customHeight="1" thickBot="1" x14ac:dyDescent="0.2">
      <c r="A88" s="240" t="s">
        <v>378</v>
      </c>
      <c r="B88" s="934" t="s">
        <v>406</v>
      </c>
      <c r="C88" s="935"/>
      <c r="D88" s="935"/>
      <c r="E88" s="935"/>
      <c r="F88" s="935"/>
      <c r="G88" s="935"/>
      <c r="H88" s="935"/>
      <c r="I88" s="935"/>
      <c r="J88" s="935"/>
      <c r="K88" s="935"/>
      <c r="L88" s="935"/>
      <c r="M88" s="935"/>
      <c r="N88" s="935"/>
      <c r="O88" s="935"/>
      <c r="P88" s="945"/>
      <c r="Q88" s="962"/>
      <c r="R88" s="963"/>
      <c r="S88" s="963"/>
      <c r="T88" s="963"/>
      <c r="U88" s="963"/>
      <c r="V88" s="963"/>
      <c r="W88" s="963"/>
      <c r="X88" s="963"/>
      <c r="Y88" s="963"/>
      <c r="Z88" s="963"/>
      <c r="AA88" s="963"/>
      <c r="AB88" s="963"/>
      <c r="AC88" s="963"/>
      <c r="AD88" s="963"/>
      <c r="AE88" s="963"/>
      <c r="AF88" s="959">
        <v>30854</v>
      </c>
      <c r="AG88" s="959"/>
      <c r="AH88" s="959"/>
      <c r="AI88" s="959"/>
      <c r="AJ88" s="959"/>
      <c r="AK88" s="963"/>
      <c r="AL88" s="963"/>
      <c r="AM88" s="963"/>
      <c r="AN88" s="963"/>
      <c r="AO88" s="963"/>
      <c r="AP88" s="959">
        <v>54334</v>
      </c>
      <c r="AQ88" s="959"/>
      <c r="AR88" s="959"/>
      <c r="AS88" s="959"/>
      <c r="AT88" s="959"/>
      <c r="AU88" s="959">
        <v>227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2"/>
      <c r="BT88" s="943"/>
      <c r="BU88" s="943"/>
      <c r="BV88" s="943"/>
      <c r="BW88" s="943"/>
      <c r="BX88" s="943"/>
      <c r="BY88" s="943"/>
      <c r="BZ88" s="943"/>
      <c r="CA88" s="943"/>
      <c r="CB88" s="943"/>
      <c r="CC88" s="943"/>
      <c r="CD88" s="943"/>
      <c r="CE88" s="943"/>
      <c r="CF88" s="943"/>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2"/>
      <c r="DW88" s="943"/>
      <c r="DX88" s="943"/>
      <c r="DY88" s="943"/>
      <c r="DZ88" s="94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2"/>
      <c r="BT89" s="943"/>
      <c r="BU89" s="943"/>
      <c r="BV89" s="943"/>
      <c r="BW89" s="943"/>
      <c r="BX89" s="943"/>
      <c r="BY89" s="943"/>
      <c r="BZ89" s="943"/>
      <c r="CA89" s="943"/>
      <c r="CB89" s="943"/>
      <c r="CC89" s="943"/>
      <c r="CD89" s="943"/>
      <c r="CE89" s="943"/>
      <c r="CF89" s="943"/>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2"/>
      <c r="DW89" s="943"/>
      <c r="DX89" s="943"/>
      <c r="DY89" s="943"/>
      <c r="DZ89" s="94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2"/>
      <c r="BT90" s="943"/>
      <c r="BU90" s="943"/>
      <c r="BV90" s="943"/>
      <c r="BW90" s="943"/>
      <c r="BX90" s="943"/>
      <c r="BY90" s="943"/>
      <c r="BZ90" s="943"/>
      <c r="CA90" s="943"/>
      <c r="CB90" s="943"/>
      <c r="CC90" s="943"/>
      <c r="CD90" s="943"/>
      <c r="CE90" s="943"/>
      <c r="CF90" s="943"/>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2"/>
      <c r="DW90" s="943"/>
      <c r="DX90" s="943"/>
      <c r="DY90" s="943"/>
      <c r="DZ90" s="94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2"/>
      <c r="BT91" s="943"/>
      <c r="BU91" s="943"/>
      <c r="BV91" s="943"/>
      <c r="BW91" s="943"/>
      <c r="BX91" s="943"/>
      <c r="BY91" s="943"/>
      <c r="BZ91" s="943"/>
      <c r="CA91" s="943"/>
      <c r="CB91" s="943"/>
      <c r="CC91" s="943"/>
      <c r="CD91" s="943"/>
      <c r="CE91" s="943"/>
      <c r="CF91" s="943"/>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2"/>
      <c r="DW91" s="943"/>
      <c r="DX91" s="943"/>
      <c r="DY91" s="943"/>
      <c r="DZ91" s="94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2"/>
      <c r="BT92" s="943"/>
      <c r="BU92" s="943"/>
      <c r="BV92" s="943"/>
      <c r="BW92" s="943"/>
      <c r="BX92" s="943"/>
      <c r="BY92" s="943"/>
      <c r="BZ92" s="943"/>
      <c r="CA92" s="943"/>
      <c r="CB92" s="943"/>
      <c r="CC92" s="943"/>
      <c r="CD92" s="943"/>
      <c r="CE92" s="943"/>
      <c r="CF92" s="943"/>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2"/>
      <c r="DW92" s="943"/>
      <c r="DX92" s="943"/>
      <c r="DY92" s="943"/>
      <c r="DZ92" s="94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2"/>
      <c r="BT93" s="943"/>
      <c r="BU93" s="943"/>
      <c r="BV93" s="943"/>
      <c r="BW93" s="943"/>
      <c r="BX93" s="943"/>
      <c r="BY93" s="943"/>
      <c r="BZ93" s="943"/>
      <c r="CA93" s="943"/>
      <c r="CB93" s="943"/>
      <c r="CC93" s="943"/>
      <c r="CD93" s="943"/>
      <c r="CE93" s="943"/>
      <c r="CF93" s="943"/>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2"/>
      <c r="DW93" s="943"/>
      <c r="DX93" s="943"/>
      <c r="DY93" s="943"/>
      <c r="DZ93" s="94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2"/>
      <c r="BT94" s="943"/>
      <c r="BU94" s="943"/>
      <c r="BV94" s="943"/>
      <c r="BW94" s="943"/>
      <c r="BX94" s="943"/>
      <c r="BY94" s="943"/>
      <c r="BZ94" s="943"/>
      <c r="CA94" s="943"/>
      <c r="CB94" s="943"/>
      <c r="CC94" s="943"/>
      <c r="CD94" s="943"/>
      <c r="CE94" s="943"/>
      <c r="CF94" s="943"/>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2"/>
      <c r="DW94" s="943"/>
      <c r="DX94" s="943"/>
      <c r="DY94" s="943"/>
      <c r="DZ94" s="94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2"/>
      <c r="BT95" s="943"/>
      <c r="BU95" s="943"/>
      <c r="BV95" s="943"/>
      <c r="BW95" s="943"/>
      <c r="BX95" s="943"/>
      <c r="BY95" s="943"/>
      <c r="BZ95" s="943"/>
      <c r="CA95" s="943"/>
      <c r="CB95" s="943"/>
      <c r="CC95" s="943"/>
      <c r="CD95" s="943"/>
      <c r="CE95" s="943"/>
      <c r="CF95" s="943"/>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2"/>
      <c r="DW95" s="943"/>
      <c r="DX95" s="943"/>
      <c r="DY95" s="943"/>
      <c r="DZ95" s="94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2"/>
      <c r="BT96" s="943"/>
      <c r="BU96" s="943"/>
      <c r="BV96" s="943"/>
      <c r="BW96" s="943"/>
      <c r="BX96" s="943"/>
      <c r="BY96" s="943"/>
      <c r="BZ96" s="943"/>
      <c r="CA96" s="943"/>
      <c r="CB96" s="943"/>
      <c r="CC96" s="943"/>
      <c r="CD96" s="943"/>
      <c r="CE96" s="943"/>
      <c r="CF96" s="943"/>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2"/>
      <c r="DW96" s="943"/>
      <c r="DX96" s="943"/>
      <c r="DY96" s="943"/>
      <c r="DZ96" s="94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2"/>
      <c r="BT97" s="943"/>
      <c r="BU97" s="943"/>
      <c r="BV97" s="943"/>
      <c r="BW97" s="943"/>
      <c r="BX97" s="943"/>
      <c r="BY97" s="943"/>
      <c r="BZ97" s="943"/>
      <c r="CA97" s="943"/>
      <c r="CB97" s="943"/>
      <c r="CC97" s="943"/>
      <c r="CD97" s="943"/>
      <c r="CE97" s="943"/>
      <c r="CF97" s="943"/>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2"/>
      <c r="DW97" s="943"/>
      <c r="DX97" s="943"/>
      <c r="DY97" s="943"/>
      <c r="DZ97" s="94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2"/>
      <c r="BT98" s="943"/>
      <c r="BU98" s="943"/>
      <c r="BV98" s="943"/>
      <c r="BW98" s="943"/>
      <c r="BX98" s="943"/>
      <c r="BY98" s="943"/>
      <c r="BZ98" s="943"/>
      <c r="CA98" s="943"/>
      <c r="CB98" s="943"/>
      <c r="CC98" s="943"/>
      <c r="CD98" s="943"/>
      <c r="CE98" s="943"/>
      <c r="CF98" s="943"/>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2"/>
      <c r="DW98" s="943"/>
      <c r="DX98" s="943"/>
      <c r="DY98" s="943"/>
      <c r="DZ98" s="94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2"/>
      <c r="BT99" s="943"/>
      <c r="BU99" s="943"/>
      <c r="BV99" s="943"/>
      <c r="BW99" s="943"/>
      <c r="BX99" s="943"/>
      <c r="BY99" s="943"/>
      <c r="BZ99" s="943"/>
      <c r="CA99" s="943"/>
      <c r="CB99" s="943"/>
      <c r="CC99" s="943"/>
      <c r="CD99" s="943"/>
      <c r="CE99" s="943"/>
      <c r="CF99" s="943"/>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2"/>
      <c r="DW99" s="943"/>
      <c r="DX99" s="943"/>
      <c r="DY99" s="943"/>
      <c r="DZ99" s="94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2"/>
      <c r="BT100" s="943"/>
      <c r="BU100" s="943"/>
      <c r="BV100" s="943"/>
      <c r="BW100" s="943"/>
      <c r="BX100" s="943"/>
      <c r="BY100" s="943"/>
      <c r="BZ100" s="943"/>
      <c r="CA100" s="943"/>
      <c r="CB100" s="943"/>
      <c r="CC100" s="943"/>
      <c r="CD100" s="943"/>
      <c r="CE100" s="943"/>
      <c r="CF100" s="943"/>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2"/>
      <c r="DW100" s="943"/>
      <c r="DX100" s="943"/>
      <c r="DY100" s="943"/>
      <c r="DZ100" s="94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2"/>
      <c r="BT101" s="943"/>
      <c r="BU101" s="943"/>
      <c r="BV101" s="943"/>
      <c r="BW101" s="943"/>
      <c r="BX101" s="943"/>
      <c r="BY101" s="943"/>
      <c r="BZ101" s="943"/>
      <c r="CA101" s="943"/>
      <c r="CB101" s="943"/>
      <c r="CC101" s="943"/>
      <c r="CD101" s="943"/>
      <c r="CE101" s="943"/>
      <c r="CF101" s="943"/>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2"/>
      <c r="DW101" s="943"/>
      <c r="DX101" s="943"/>
      <c r="DY101" s="943"/>
      <c r="DZ101" s="94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4" t="s">
        <v>407</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201</v>
      </c>
      <c r="CS102" s="950"/>
      <c r="CT102" s="950"/>
      <c r="CU102" s="950"/>
      <c r="CV102" s="951"/>
      <c r="CW102" s="949" t="s">
        <v>555</v>
      </c>
      <c r="CX102" s="950"/>
      <c r="CY102" s="950"/>
      <c r="CZ102" s="950"/>
      <c r="DA102" s="951"/>
      <c r="DB102" s="949" t="s">
        <v>555</v>
      </c>
      <c r="DC102" s="950"/>
      <c r="DD102" s="950"/>
      <c r="DE102" s="950"/>
      <c r="DF102" s="951"/>
      <c r="DG102" s="949">
        <v>167</v>
      </c>
      <c r="DH102" s="950"/>
      <c r="DI102" s="950"/>
      <c r="DJ102" s="950"/>
      <c r="DK102" s="951"/>
      <c r="DL102" s="949" t="s">
        <v>555</v>
      </c>
      <c r="DM102" s="950"/>
      <c r="DN102" s="950"/>
      <c r="DO102" s="950"/>
      <c r="DP102" s="951"/>
      <c r="DQ102" s="949">
        <v>151</v>
      </c>
      <c r="DR102" s="950"/>
      <c r="DS102" s="950"/>
      <c r="DT102" s="950"/>
      <c r="DU102" s="951"/>
      <c r="DV102" s="934"/>
      <c r="DW102" s="935"/>
      <c r="DX102" s="935"/>
      <c r="DY102" s="935"/>
      <c r="DZ102" s="93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37" t="s">
        <v>408</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38" t="s">
        <v>409</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39" t="s">
        <v>412</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413</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30" customFormat="1" ht="26.25" customHeight="1" x14ac:dyDescent="0.15">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5"/>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2" t="s">
        <v>417</v>
      </c>
      <c r="CG109" s="932"/>
      <c r="CH109" s="932"/>
      <c r="CI109" s="932"/>
      <c r="CJ109" s="932"/>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5"/>
    </row>
    <row r="110" spans="1:131" s="230" customFormat="1" ht="26.25" customHeight="1" x14ac:dyDescent="0.15">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3631834</v>
      </c>
      <c r="AB110" s="889"/>
      <c r="AC110" s="889"/>
      <c r="AD110" s="889"/>
      <c r="AE110" s="890"/>
      <c r="AF110" s="891">
        <v>3623535</v>
      </c>
      <c r="AG110" s="889"/>
      <c r="AH110" s="889"/>
      <c r="AI110" s="889"/>
      <c r="AJ110" s="890"/>
      <c r="AK110" s="891">
        <v>3533505</v>
      </c>
      <c r="AL110" s="889"/>
      <c r="AM110" s="889"/>
      <c r="AN110" s="889"/>
      <c r="AO110" s="890"/>
      <c r="AP110" s="892">
        <v>28.5</v>
      </c>
      <c r="AQ110" s="893"/>
      <c r="AR110" s="893"/>
      <c r="AS110" s="893"/>
      <c r="AT110" s="894"/>
      <c r="AU110" s="926" t="s">
        <v>69</v>
      </c>
      <c r="AV110" s="927"/>
      <c r="AW110" s="927"/>
      <c r="AX110" s="927"/>
      <c r="AY110" s="927"/>
      <c r="AZ110" s="860" t="s">
        <v>420</v>
      </c>
      <c r="BA110" s="808"/>
      <c r="BB110" s="808"/>
      <c r="BC110" s="808"/>
      <c r="BD110" s="808"/>
      <c r="BE110" s="808"/>
      <c r="BF110" s="808"/>
      <c r="BG110" s="808"/>
      <c r="BH110" s="808"/>
      <c r="BI110" s="808"/>
      <c r="BJ110" s="808"/>
      <c r="BK110" s="808"/>
      <c r="BL110" s="808"/>
      <c r="BM110" s="808"/>
      <c r="BN110" s="808"/>
      <c r="BO110" s="808"/>
      <c r="BP110" s="809"/>
      <c r="BQ110" s="861">
        <v>21228873</v>
      </c>
      <c r="BR110" s="842"/>
      <c r="BS110" s="842"/>
      <c r="BT110" s="842"/>
      <c r="BU110" s="842"/>
      <c r="BV110" s="842">
        <v>19044538</v>
      </c>
      <c r="BW110" s="842"/>
      <c r="BX110" s="842"/>
      <c r="BY110" s="842"/>
      <c r="BZ110" s="842"/>
      <c r="CA110" s="842">
        <v>17479696</v>
      </c>
      <c r="CB110" s="842"/>
      <c r="CC110" s="842"/>
      <c r="CD110" s="842"/>
      <c r="CE110" s="842"/>
      <c r="CF110" s="882">
        <v>140.80000000000001</v>
      </c>
      <c r="CG110" s="883"/>
      <c r="CH110" s="883"/>
      <c r="CI110" s="883"/>
      <c r="CJ110" s="883"/>
      <c r="CK110" s="952"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0" t="s">
        <v>423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33"/>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28"/>
      <c r="AV111" s="929"/>
      <c r="AW111" s="929"/>
      <c r="AX111" s="929"/>
      <c r="AY111" s="929"/>
      <c r="AZ111" s="815" t="s">
        <v>424</v>
      </c>
      <c r="BA111" s="752"/>
      <c r="BB111" s="752"/>
      <c r="BC111" s="752"/>
      <c r="BD111" s="752"/>
      <c r="BE111" s="752"/>
      <c r="BF111" s="752"/>
      <c r="BG111" s="752"/>
      <c r="BH111" s="752"/>
      <c r="BI111" s="752"/>
      <c r="BJ111" s="752"/>
      <c r="BK111" s="752"/>
      <c r="BL111" s="752"/>
      <c r="BM111" s="752"/>
      <c r="BN111" s="752"/>
      <c r="BO111" s="752"/>
      <c r="BP111" s="753"/>
      <c r="BQ111" s="816">
        <v>1396</v>
      </c>
      <c r="BR111" s="817"/>
      <c r="BS111" s="817"/>
      <c r="BT111" s="817"/>
      <c r="BU111" s="817"/>
      <c r="BV111" s="817" t="s">
        <v>122</v>
      </c>
      <c r="BW111" s="817"/>
      <c r="BX111" s="817"/>
      <c r="BY111" s="817"/>
      <c r="BZ111" s="817"/>
      <c r="CA111" s="817" t="s">
        <v>122</v>
      </c>
      <c r="CB111" s="817"/>
      <c r="CC111" s="817"/>
      <c r="CD111" s="817"/>
      <c r="CE111" s="817"/>
      <c r="CF111" s="866" t="s">
        <v>122</v>
      </c>
      <c r="CG111" s="867"/>
      <c r="CH111" s="867"/>
      <c r="CI111" s="867"/>
      <c r="CJ111" s="867"/>
      <c r="CK111" s="953"/>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05" t="s">
        <v>426</v>
      </c>
      <c r="B112" s="906"/>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5" t="s">
        <v>122</v>
      </c>
      <c r="AB112" s="776"/>
      <c r="AC112" s="776"/>
      <c r="AD112" s="776"/>
      <c r="AE112" s="777"/>
      <c r="AF112" s="778" t="s">
        <v>122</v>
      </c>
      <c r="AG112" s="776"/>
      <c r="AH112" s="776"/>
      <c r="AI112" s="776"/>
      <c r="AJ112" s="777"/>
      <c r="AK112" s="778" t="s">
        <v>122</v>
      </c>
      <c r="AL112" s="776"/>
      <c r="AM112" s="776"/>
      <c r="AN112" s="776"/>
      <c r="AO112" s="777"/>
      <c r="AP112" s="824" t="s">
        <v>122</v>
      </c>
      <c r="AQ112" s="825"/>
      <c r="AR112" s="825"/>
      <c r="AS112" s="825"/>
      <c r="AT112" s="826"/>
      <c r="AU112" s="928"/>
      <c r="AV112" s="929"/>
      <c r="AW112" s="929"/>
      <c r="AX112" s="929"/>
      <c r="AY112" s="929"/>
      <c r="AZ112" s="815" t="s">
        <v>428</v>
      </c>
      <c r="BA112" s="752"/>
      <c r="BB112" s="752"/>
      <c r="BC112" s="752"/>
      <c r="BD112" s="752"/>
      <c r="BE112" s="752"/>
      <c r="BF112" s="752"/>
      <c r="BG112" s="752"/>
      <c r="BH112" s="752"/>
      <c r="BI112" s="752"/>
      <c r="BJ112" s="752"/>
      <c r="BK112" s="752"/>
      <c r="BL112" s="752"/>
      <c r="BM112" s="752"/>
      <c r="BN112" s="752"/>
      <c r="BO112" s="752"/>
      <c r="BP112" s="753"/>
      <c r="BQ112" s="816">
        <v>7433655</v>
      </c>
      <c r="BR112" s="817"/>
      <c r="BS112" s="817"/>
      <c r="BT112" s="817"/>
      <c r="BU112" s="817"/>
      <c r="BV112" s="817">
        <v>5901309</v>
      </c>
      <c r="BW112" s="817"/>
      <c r="BX112" s="817"/>
      <c r="BY112" s="817"/>
      <c r="BZ112" s="817"/>
      <c r="CA112" s="817">
        <v>5373389</v>
      </c>
      <c r="CB112" s="817"/>
      <c r="CC112" s="817"/>
      <c r="CD112" s="817"/>
      <c r="CE112" s="817"/>
      <c r="CF112" s="866">
        <v>43.3</v>
      </c>
      <c r="CG112" s="867"/>
      <c r="CH112" s="867"/>
      <c r="CI112" s="867"/>
      <c r="CJ112" s="867"/>
      <c r="CK112" s="953"/>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07"/>
      <c r="B113" s="908"/>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1030608</v>
      </c>
      <c r="AB113" s="919"/>
      <c r="AC113" s="919"/>
      <c r="AD113" s="919"/>
      <c r="AE113" s="920"/>
      <c r="AF113" s="921">
        <v>944169</v>
      </c>
      <c r="AG113" s="919"/>
      <c r="AH113" s="919"/>
      <c r="AI113" s="919"/>
      <c r="AJ113" s="920"/>
      <c r="AK113" s="921">
        <v>913597</v>
      </c>
      <c r="AL113" s="919"/>
      <c r="AM113" s="919"/>
      <c r="AN113" s="919"/>
      <c r="AO113" s="920"/>
      <c r="AP113" s="922">
        <v>7.4</v>
      </c>
      <c r="AQ113" s="923"/>
      <c r="AR113" s="923"/>
      <c r="AS113" s="923"/>
      <c r="AT113" s="924"/>
      <c r="AU113" s="928"/>
      <c r="AV113" s="929"/>
      <c r="AW113" s="929"/>
      <c r="AX113" s="929"/>
      <c r="AY113" s="929"/>
      <c r="AZ113" s="815" t="s">
        <v>431</v>
      </c>
      <c r="BA113" s="752"/>
      <c r="BB113" s="752"/>
      <c r="BC113" s="752"/>
      <c r="BD113" s="752"/>
      <c r="BE113" s="752"/>
      <c r="BF113" s="752"/>
      <c r="BG113" s="752"/>
      <c r="BH113" s="752"/>
      <c r="BI113" s="752"/>
      <c r="BJ113" s="752"/>
      <c r="BK113" s="752"/>
      <c r="BL113" s="752"/>
      <c r="BM113" s="752"/>
      <c r="BN113" s="752"/>
      <c r="BO113" s="752"/>
      <c r="BP113" s="753"/>
      <c r="BQ113" s="816">
        <v>428559</v>
      </c>
      <c r="BR113" s="817"/>
      <c r="BS113" s="817"/>
      <c r="BT113" s="817"/>
      <c r="BU113" s="817"/>
      <c r="BV113" s="817">
        <v>332785</v>
      </c>
      <c r="BW113" s="817"/>
      <c r="BX113" s="817"/>
      <c r="BY113" s="817"/>
      <c r="BZ113" s="817"/>
      <c r="CA113" s="817">
        <v>227227</v>
      </c>
      <c r="CB113" s="817"/>
      <c r="CC113" s="817"/>
      <c r="CD113" s="817"/>
      <c r="CE113" s="817"/>
      <c r="CF113" s="866">
        <v>1.8</v>
      </c>
      <c r="CG113" s="867"/>
      <c r="CH113" s="867"/>
      <c r="CI113" s="867"/>
      <c r="CJ113" s="867"/>
      <c r="CK113" s="953"/>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5" t="s">
        <v>122</v>
      </c>
      <c r="DH113" s="776"/>
      <c r="DI113" s="776"/>
      <c r="DJ113" s="776"/>
      <c r="DK113" s="777"/>
      <c r="DL113" s="778" t="s">
        <v>122</v>
      </c>
      <c r="DM113" s="776"/>
      <c r="DN113" s="776"/>
      <c r="DO113" s="776"/>
      <c r="DP113" s="777"/>
      <c r="DQ113" s="778" t="s">
        <v>122</v>
      </c>
      <c r="DR113" s="776"/>
      <c r="DS113" s="776"/>
      <c r="DT113" s="776"/>
      <c r="DU113" s="777"/>
      <c r="DV113" s="824" t="s">
        <v>122</v>
      </c>
      <c r="DW113" s="825"/>
      <c r="DX113" s="825"/>
      <c r="DY113" s="825"/>
      <c r="DZ113" s="826"/>
    </row>
    <row r="114" spans="1:130" s="230" customFormat="1" ht="26.25" customHeight="1" x14ac:dyDescent="0.15">
      <c r="A114" s="907"/>
      <c r="B114" s="908"/>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5">
        <v>97830</v>
      </c>
      <c r="AB114" s="776"/>
      <c r="AC114" s="776"/>
      <c r="AD114" s="776"/>
      <c r="AE114" s="777"/>
      <c r="AF114" s="778">
        <v>96986</v>
      </c>
      <c r="AG114" s="776"/>
      <c r="AH114" s="776"/>
      <c r="AI114" s="776"/>
      <c r="AJ114" s="777"/>
      <c r="AK114" s="778">
        <v>105902</v>
      </c>
      <c r="AL114" s="776"/>
      <c r="AM114" s="776"/>
      <c r="AN114" s="776"/>
      <c r="AO114" s="777"/>
      <c r="AP114" s="824">
        <v>0.9</v>
      </c>
      <c r="AQ114" s="825"/>
      <c r="AR114" s="825"/>
      <c r="AS114" s="825"/>
      <c r="AT114" s="826"/>
      <c r="AU114" s="928"/>
      <c r="AV114" s="929"/>
      <c r="AW114" s="929"/>
      <c r="AX114" s="929"/>
      <c r="AY114" s="929"/>
      <c r="AZ114" s="815" t="s">
        <v>434</v>
      </c>
      <c r="BA114" s="752"/>
      <c r="BB114" s="752"/>
      <c r="BC114" s="752"/>
      <c r="BD114" s="752"/>
      <c r="BE114" s="752"/>
      <c r="BF114" s="752"/>
      <c r="BG114" s="752"/>
      <c r="BH114" s="752"/>
      <c r="BI114" s="752"/>
      <c r="BJ114" s="752"/>
      <c r="BK114" s="752"/>
      <c r="BL114" s="752"/>
      <c r="BM114" s="752"/>
      <c r="BN114" s="752"/>
      <c r="BO114" s="752"/>
      <c r="BP114" s="753"/>
      <c r="BQ114" s="816">
        <v>1940844</v>
      </c>
      <c r="BR114" s="817"/>
      <c r="BS114" s="817"/>
      <c r="BT114" s="817"/>
      <c r="BU114" s="817"/>
      <c r="BV114" s="817">
        <v>1907478</v>
      </c>
      <c r="BW114" s="817"/>
      <c r="BX114" s="817"/>
      <c r="BY114" s="817"/>
      <c r="BZ114" s="817"/>
      <c r="CA114" s="817">
        <v>1923122</v>
      </c>
      <c r="CB114" s="817"/>
      <c r="CC114" s="817"/>
      <c r="CD114" s="817"/>
      <c r="CE114" s="817"/>
      <c r="CF114" s="866">
        <v>15.5</v>
      </c>
      <c r="CG114" s="867"/>
      <c r="CH114" s="867"/>
      <c r="CI114" s="867"/>
      <c r="CJ114" s="867"/>
      <c r="CK114" s="953"/>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5" t="s">
        <v>122</v>
      </c>
      <c r="DH114" s="776"/>
      <c r="DI114" s="776"/>
      <c r="DJ114" s="776"/>
      <c r="DK114" s="777"/>
      <c r="DL114" s="778" t="s">
        <v>122</v>
      </c>
      <c r="DM114" s="776"/>
      <c r="DN114" s="776"/>
      <c r="DO114" s="776"/>
      <c r="DP114" s="777"/>
      <c r="DQ114" s="778" t="s">
        <v>122</v>
      </c>
      <c r="DR114" s="776"/>
      <c r="DS114" s="776"/>
      <c r="DT114" s="776"/>
      <c r="DU114" s="777"/>
      <c r="DV114" s="824" t="s">
        <v>122</v>
      </c>
      <c r="DW114" s="825"/>
      <c r="DX114" s="825"/>
      <c r="DY114" s="825"/>
      <c r="DZ114" s="826"/>
    </row>
    <row r="115" spans="1:130" s="230" customFormat="1" ht="26.25" customHeight="1" x14ac:dyDescent="0.15">
      <c r="A115" s="907"/>
      <c r="B115" s="908"/>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28"/>
      <c r="AV115" s="929"/>
      <c r="AW115" s="929"/>
      <c r="AX115" s="929"/>
      <c r="AY115" s="929"/>
      <c r="AZ115" s="815" t="s">
        <v>437</v>
      </c>
      <c r="BA115" s="752"/>
      <c r="BB115" s="752"/>
      <c r="BC115" s="752"/>
      <c r="BD115" s="752"/>
      <c r="BE115" s="752"/>
      <c r="BF115" s="752"/>
      <c r="BG115" s="752"/>
      <c r="BH115" s="752"/>
      <c r="BI115" s="752"/>
      <c r="BJ115" s="752"/>
      <c r="BK115" s="752"/>
      <c r="BL115" s="752"/>
      <c r="BM115" s="752"/>
      <c r="BN115" s="752"/>
      <c r="BO115" s="752"/>
      <c r="BP115" s="753"/>
      <c r="BQ115" s="816">
        <v>388848</v>
      </c>
      <c r="BR115" s="817"/>
      <c r="BS115" s="817"/>
      <c r="BT115" s="817"/>
      <c r="BU115" s="817"/>
      <c r="BV115" s="817">
        <v>388459</v>
      </c>
      <c r="BW115" s="817"/>
      <c r="BX115" s="817"/>
      <c r="BY115" s="817"/>
      <c r="BZ115" s="817"/>
      <c r="CA115" s="817">
        <v>151309</v>
      </c>
      <c r="CB115" s="817"/>
      <c r="CC115" s="817"/>
      <c r="CD115" s="817"/>
      <c r="CE115" s="817"/>
      <c r="CF115" s="866">
        <v>1.2</v>
      </c>
      <c r="CG115" s="867"/>
      <c r="CH115" s="867"/>
      <c r="CI115" s="867"/>
      <c r="CJ115" s="867"/>
      <c r="CK115" s="953"/>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5" t="s">
        <v>122</v>
      </c>
      <c r="DH115" s="776"/>
      <c r="DI115" s="776"/>
      <c r="DJ115" s="776"/>
      <c r="DK115" s="777"/>
      <c r="DL115" s="778" t="s">
        <v>122</v>
      </c>
      <c r="DM115" s="776"/>
      <c r="DN115" s="776"/>
      <c r="DO115" s="776"/>
      <c r="DP115" s="777"/>
      <c r="DQ115" s="778" t="s">
        <v>122</v>
      </c>
      <c r="DR115" s="776"/>
      <c r="DS115" s="776"/>
      <c r="DT115" s="776"/>
      <c r="DU115" s="777"/>
      <c r="DV115" s="824" t="s">
        <v>122</v>
      </c>
      <c r="DW115" s="825"/>
      <c r="DX115" s="825"/>
      <c r="DY115" s="825"/>
      <c r="DZ115" s="826"/>
    </row>
    <row r="116" spans="1:130" s="230" customFormat="1" ht="26.25" customHeight="1" x14ac:dyDescent="0.15">
      <c r="A116" s="909"/>
      <c r="B116" s="910"/>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5" t="s">
        <v>122</v>
      </c>
      <c r="AB116" s="776"/>
      <c r="AC116" s="776"/>
      <c r="AD116" s="776"/>
      <c r="AE116" s="777"/>
      <c r="AF116" s="778" t="s">
        <v>122</v>
      </c>
      <c r="AG116" s="776"/>
      <c r="AH116" s="776"/>
      <c r="AI116" s="776"/>
      <c r="AJ116" s="777"/>
      <c r="AK116" s="778" t="s">
        <v>122</v>
      </c>
      <c r="AL116" s="776"/>
      <c r="AM116" s="776"/>
      <c r="AN116" s="776"/>
      <c r="AO116" s="777"/>
      <c r="AP116" s="824" t="s">
        <v>122</v>
      </c>
      <c r="AQ116" s="825"/>
      <c r="AR116" s="825"/>
      <c r="AS116" s="825"/>
      <c r="AT116" s="826"/>
      <c r="AU116" s="928"/>
      <c r="AV116" s="929"/>
      <c r="AW116" s="929"/>
      <c r="AX116" s="929"/>
      <c r="AY116" s="929"/>
      <c r="AZ116" s="915" t="s">
        <v>440</v>
      </c>
      <c r="BA116" s="916"/>
      <c r="BB116" s="916"/>
      <c r="BC116" s="916"/>
      <c r="BD116" s="916"/>
      <c r="BE116" s="916"/>
      <c r="BF116" s="916"/>
      <c r="BG116" s="916"/>
      <c r="BH116" s="916"/>
      <c r="BI116" s="916"/>
      <c r="BJ116" s="916"/>
      <c r="BK116" s="916"/>
      <c r="BL116" s="916"/>
      <c r="BM116" s="916"/>
      <c r="BN116" s="916"/>
      <c r="BO116" s="916"/>
      <c r="BP116" s="917"/>
      <c r="BQ116" s="816" t="s">
        <v>122</v>
      </c>
      <c r="BR116" s="817"/>
      <c r="BS116" s="817"/>
      <c r="BT116" s="817"/>
      <c r="BU116" s="817"/>
      <c r="BV116" s="817" t="s">
        <v>122</v>
      </c>
      <c r="BW116" s="817"/>
      <c r="BX116" s="817"/>
      <c r="BY116" s="817"/>
      <c r="BZ116" s="817"/>
      <c r="CA116" s="817" t="s">
        <v>122</v>
      </c>
      <c r="CB116" s="817"/>
      <c r="CC116" s="817"/>
      <c r="CD116" s="817"/>
      <c r="CE116" s="817"/>
      <c r="CF116" s="866" t="s">
        <v>122</v>
      </c>
      <c r="CG116" s="867"/>
      <c r="CH116" s="867"/>
      <c r="CI116" s="867"/>
      <c r="CJ116" s="867"/>
      <c r="CK116" s="953"/>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5">
        <v>1396</v>
      </c>
      <c r="DH116" s="776"/>
      <c r="DI116" s="776"/>
      <c r="DJ116" s="776"/>
      <c r="DK116" s="777"/>
      <c r="DL116" s="778" t="s">
        <v>122</v>
      </c>
      <c r="DM116" s="776"/>
      <c r="DN116" s="776"/>
      <c r="DO116" s="776"/>
      <c r="DP116" s="777"/>
      <c r="DQ116" s="778" t="s">
        <v>122</v>
      </c>
      <c r="DR116" s="776"/>
      <c r="DS116" s="776"/>
      <c r="DT116" s="776"/>
      <c r="DU116" s="777"/>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68" t="s">
        <v>442</v>
      </c>
      <c r="Z117" s="897"/>
      <c r="AA117" s="902">
        <v>4760272</v>
      </c>
      <c r="AB117" s="903"/>
      <c r="AC117" s="903"/>
      <c r="AD117" s="903"/>
      <c r="AE117" s="904"/>
      <c r="AF117" s="911">
        <v>4664690</v>
      </c>
      <c r="AG117" s="903"/>
      <c r="AH117" s="903"/>
      <c r="AI117" s="903"/>
      <c r="AJ117" s="904"/>
      <c r="AK117" s="911">
        <v>4553004</v>
      </c>
      <c r="AL117" s="903"/>
      <c r="AM117" s="903"/>
      <c r="AN117" s="903"/>
      <c r="AO117" s="904"/>
      <c r="AP117" s="912"/>
      <c r="AQ117" s="913"/>
      <c r="AR117" s="913"/>
      <c r="AS117" s="913"/>
      <c r="AT117" s="914"/>
      <c r="AU117" s="928"/>
      <c r="AV117" s="929"/>
      <c r="AW117" s="929"/>
      <c r="AX117" s="929"/>
      <c r="AY117" s="929"/>
      <c r="AZ117" s="879" t="s">
        <v>443</v>
      </c>
      <c r="BA117" s="880"/>
      <c r="BB117" s="880"/>
      <c r="BC117" s="880"/>
      <c r="BD117" s="880"/>
      <c r="BE117" s="880"/>
      <c r="BF117" s="880"/>
      <c r="BG117" s="880"/>
      <c r="BH117" s="880"/>
      <c r="BI117" s="880"/>
      <c r="BJ117" s="880"/>
      <c r="BK117" s="880"/>
      <c r="BL117" s="880"/>
      <c r="BM117" s="880"/>
      <c r="BN117" s="880"/>
      <c r="BO117" s="880"/>
      <c r="BP117" s="881"/>
      <c r="BQ117" s="816" t="s">
        <v>122</v>
      </c>
      <c r="BR117" s="817"/>
      <c r="BS117" s="817"/>
      <c r="BT117" s="817"/>
      <c r="BU117" s="817"/>
      <c r="BV117" s="817" t="s">
        <v>122</v>
      </c>
      <c r="BW117" s="817"/>
      <c r="BX117" s="817"/>
      <c r="BY117" s="817"/>
      <c r="BZ117" s="817"/>
      <c r="CA117" s="817" t="s">
        <v>122</v>
      </c>
      <c r="CB117" s="817"/>
      <c r="CC117" s="817"/>
      <c r="CD117" s="817"/>
      <c r="CE117" s="817"/>
      <c r="CF117" s="866" t="s">
        <v>122</v>
      </c>
      <c r="CG117" s="867"/>
      <c r="CH117" s="867"/>
      <c r="CI117" s="867"/>
      <c r="CJ117" s="867"/>
      <c r="CK117" s="953"/>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5" t="s">
        <v>122</v>
      </c>
      <c r="DH117" s="776"/>
      <c r="DI117" s="776"/>
      <c r="DJ117" s="776"/>
      <c r="DK117" s="777"/>
      <c r="DL117" s="778" t="s">
        <v>122</v>
      </c>
      <c r="DM117" s="776"/>
      <c r="DN117" s="776"/>
      <c r="DO117" s="776"/>
      <c r="DP117" s="777"/>
      <c r="DQ117" s="778" t="s">
        <v>122</v>
      </c>
      <c r="DR117" s="776"/>
      <c r="DS117" s="776"/>
      <c r="DT117" s="776"/>
      <c r="DU117" s="777"/>
      <c r="DV117" s="824" t="s">
        <v>122</v>
      </c>
      <c r="DW117" s="825"/>
      <c r="DX117" s="825"/>
      <c r="DY117" s="825"/>
      <c r="DZ117" s="826"/>
    </row>
    <row r="118" spans="1:130" s="230" customFormat="1" ht="26.25" customHeight="1" x14ac:dyDescent="0.15">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28"/>
      <c r="AV118" s="929"/>
      <c r="AW118" s="929"/>
      <c r="AX118" s="929"/>
      <c r="AY118" s="929"/>
      <c r="AZ118" s="838" t="s">
        <v>445</v>
      </c>
      <c r="BA118" s="839"/>
      <c r="BB118" s="839"/>
      <c r="BC118" s="839"/>
      <c r="BD118" s="839"/>
      <c r="BE118" s="839"/>
      <c r="BF118" s="839"/>
      <c r="BG118" s="839"/>
      <c r="BH118" s="839"/>
      <c r="BI118" s="839"/>
      <c r="BJ118" s="839"/>
      <c r="BK118" s="839"/>
      <c r="BL118" s="839"/>
      <c r="BM118" s="839"/>
      <c r="BN118" s="839"/>
      <c r="BO118" s="839"/>
      <c r="BP118" s="840"/>
      <c r="BQ118" s="870" t="s">
        <v>122</v>
      </c>
      <c r="BR118" s="845"/>
      <c r="BS118" s="845"/>
      <c r="BT118" s="845"/>
      <c r="BU118" s="845"/>
      <c r="BV118" s="845" t="s">
        <v>122</v>
      </c>
      <c r="BW118" s="845"/>
      <c r="BX118" s="845"/>
      <c r="BY118" s="845"/>
      <c r="BZ118" s="845"/>
      <c r="CA118" s="845" t="s">
        <v>122</v>
      </c>
      <c r="CB118" s="845"/>
      <c r="CC118" s="845"/>
      <c r="CD118" s="845"/>
      <c r="CE118" s="845"/>
      <c r="CF118" s="866" t="s">
        <v>122</v>
      </c>
      <c r="CG118" s="867"/>
      <c r="CH118" s="867"/>
      <c r="CI118" s="867"/>
      <c r="CJ118" s="867"/>
      <c r="CK118" s="953"/>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5" t="s">
        <v>122</v>
      </c>
      <c r="DH118" s="776"/>
      <c r="DI118" s="776"/>
      <c r="DJ118" s="776"/>
      <c r="DK118" s="777"/>
      <c r="DL118" s="778" t="s">
        <v>122</v>
      </c>
      <c r="DM118" s="776"/>
      <c r="DN118" s="776"/>
      <c r="DO118" s="776"/>
      <c r="DP118" s="777"/>
      <c r="DQ118" s="778" t="s">
        <v>122</v>
      </c>
      <c r="DR118" s="776"/>
      <c r="DS118" s="776"/>
      <c r="DT118" s="776"/>
      <c r="DU118" s="777"/>
      <c r="DV118" s="824" t="s">
        <v>122</v>
      </c>
      <c r="DW118" s="825"/>
      <c r="DX118" s="825"/>
      <c r="DY118" s="825"/>
      <c r="DZ118" s="826"/>
    </row>
    <row r="119" spans="1:130" s="230" customFormat="1" ht="26.25" customHeight="1" x14ac:dyDescent="0.15">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0"/>
      <c r="AV119" s="931"/>
      <c r="AW119" s="931"/>
      <c r="AX119" s="931"/>
      <c r="AY119" s="931"/>
      <c r="AZ119" s="251" t="s">
        <v>177</v>
      </c>
      <c r="BA119" s="251"/>
      <c r="BB119" s="251"/>
      <c r="BC119" s="251"/>
      <c r="BD119" s="251"/>
      <c r="BE119" s="251"/>
      <c r="BF119" s="251"/>
      <c r="BG119" s="251"/>
      <c r="BH119" s="251"/>
      <c r="BI119" s="251"/>
      <c r="BJ119" s="251"/>
      <c r="BK119" s="251"/>
      <c r="BL119" s="251"/>
      <c r="BM119" s="251"/>
      <c r="BN119" s="251"/>
      <c r="BO119" s="868" t="s">
        <v>447</v>
      </c>
      <c r="BP119" s="869"/>
      <c r="BQ119" s="870">
        <v>31422175</v>
      </c>
      <c r="BR119" s="845"/>
      <c r="BS119" s="845"/>
      <c r="BT119" s="845"/>
      <c r="BU119" s="845"/>
      <c r="BV119" s="845">
        <v>27574569</v>
      </c>
      <c r="BW119" s="845"/>
      <c r="BX119" s="845"/>
      <c r="BY119" s="845"/>
      <c r="BZ119" s="845"/>
      <c r="CA119" s="845">
        <v>25154743</v>
      </c>
      <c r="CB119" s="845"/>
      <c r="CC119" s="845"/>
      <c r="CD119" s="845"/>
      <c r="CE119" s="845"/>
      <c r="CF119" s="748"/>
      <c r="CG119" s="749"/>
      <c r="CH119" s="749"/>
      <c r="CI119" s="749"/>
      <c r="CJ119" s="834"/>
      <c r="CK119" s="954"/>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5" t="s">
        <v>122</v>
      </c>
      <c r="AB120" s="776"/>
      <c r="AC120" s="776"/>
      <c r="AD120" s="776"/>
      <c r="AE120" s="777"/>
      <c r="AF120" s="778" t="s">
        <v>122</v>
      </c>
      <c r="AG120" s="776"/>
      <c r="AH120" s="776"/>
      <c r="AI120" s="776"/>
      <c r="AJ120" s="777"/>
      <c r="AK120" s="778" t="s">
        <v>122</v>
      </c>
      <c r="AL120" s="776"/>
      <c r="AM120" s="776"/>
      <c r="AN120" s="776"/>
      <c r="AO120" s="777"/>
      <c r="AP120" s="824" t="s">
        <v>122</v>
      </c>
      <c r="AQ120" s="825"/>
      <c r="AR120" s="825"/>
      <c r="AS120" s="825"/>
      <c r="AT120" s="826"/>
      <c r="AU120" s="871" t="s">
        <v>449</v>
      </c>
      <c r="AV120" s="872"/>
      <c r="AW120" s="872"/>
      <c r="AX120" s="872"/>
      <c r="AY120" s="873"/>
      <c r="AZ120" s="860" t="s">
        <v>450</v>
      </c>
      <c r="BA120" s="808"/>
      <c r="BB120" s="808"/>
      <c r="BC120" s="808"/>
      <c r="BD120" s="808"/>
      <c r="BE120" s="808"/>
      <c r="BF120" s="808"/>
      <c r="BG120" s="808"/>
      <c r="BH120" s="808"/>
      <c r="BI120" s="808"/>
      <c r="BJ120" s="808"/>
      <c r="BK120" s="808"/>
      <c r="BL120" s="808"/>
      <c r="BM120" s="808"/>
      <c r="BN120" s="808"/>
      <c r="BO120" s="808"/>
      <c r="BP120" s="809"/>
      <c r="BQ120" s="861">
        <v>14731583</v>
      </c>
      <c r="BR120" s="842"/>
      <c r="BS120" s="842"/>
      <c r="BT120" s="842"/>
      <c r="BU120" s="842"/>
      <c r="BV120" s="842">
        <v>14870067</v>
      </c>
      <c r="BW120" s="842"/>
      <c r="BX120" s="842"/>
      <c r="BY120" s="842"/>
      <c r="BZ120" s="842"/>
      <c r="CA120" s="842">
        <v>14798165</v>
      </c>
      <c r="CB120" s="842"/>
      <c r="CC120" s="842"/>
      <c r="CD120" s="842"/>
      <c r="CE120" s="842"/>
      <c r="CF120" s="882">
        <v>119.2</v>
      </c>
      <c r="CG120" s="883"/>
      <c r="CH120" s="883"/>
      <c r="CI120" s="883"/>
      <c r="CJ120" s="883"/>
      <c r="CK120" s="884" t="s">
        <v>451</v>
      </c>
      <c r="CL120" s="852"/>
      <c r="CM120" s="852"/>
      <c r="CN120" s="852"/>
      <c r="CO120" s="853"/>
      <c r="CP120" s="863" t="s">
        <v>398</v>
      </c>
      <c r="CQ120" s="864"/>
      <c r="CR120" s="864"/>
      <c r="CS120" s="864"/>
      <c r="CT120" s="864"/>
      <c r="CU120" s="864"/>
      <c r="CV120" s="864"/>
      <c r="CW120" s="864"/>
      <c r="CX120" s="864"/>
      <c r="CY120" s="864"/>
      <c r="CZ120" s="864"/>
      <c r="DA120" s="864"/>
      <c r="DB120" s="864"/>
      <c r="DC120" s="864"/>
      <c r="DD120" s="864"/>
      <c r="DE120" s="864"/>
      <c r="DF120" s="865"/>
      <c r="DG120" s="861">
        <v>6010224</v>
      </c>
      <c r="DH120" s="842"/>
      <c r="DI120" s="842"/>
      <c r="DJ120" s="842"/>
      <c r="DK120" s="842"/>
      <c r="DL120" s="842">
        <v>4605967</v>
      </c>
      <c r="DM120" s="842"/>
      <c r="DN120" s="842"/>
      <c r="DO120" s="842"/>
      <c r="DP120" s="842"/>
      <c r="DQ120" s="842">
        <v>4108378</v>
      </c>
      <c r="DR120" s="842"/>
      <c r="DS120" s="842"/>
      <c r="DT120" s="842"/>
      <c r="DU120" s="842"/>
      <c r="DV120" s="843">
        <v>33.1</v>
      </c>
      <c r="DW120" s="843"/>
      <c r="DX120" s="843"/>
      <c r="DY120" s="843"/>
      <c r="DZ120" s="844"/>
    </row>
    <row r="121" spans="1:130" s="230" customFormat="1" ht="26.25" customHeight="1" x14ac:dyDescent="0.15">
      <c r="A121" s="820"/>
      <c r="B121" s="821"/>
      <c r="C121" s="879" t="s">
        <v>452</v>
      </c>
      <c r="D121" s="880"/>
      <c r="E121" s="880"/>
      <c r="F121" s="880"/>
      <c r="G121" s="880"/>
      <c r="H121" s="880"/>
      <c r="I121" s="880"/>
      <c r="J121" s="880"/>
      <c r="K121" s="880"/>
      <c r="L121" s="880"/>
      <c r="M121" s="880"/>
      <c r="N121" s="880"/>
      <c r="O121" s="880"/>
      <c r="P121" s="880"/>
      <c r="Q121" s="880"/>
      <c r="R121" s="880"/>
      <c r="S121" s="880"/>
      <c r="T121" s="880"/>
      <c r="U121" s="880"/>
      <c r="V121" s="880"/>
      <c r="W121" s="880"/>
      <c r="X121" s="880"/>
      <c r="Y121" s="880"/>
      <c r="Z121" s="881"/>
      <c r="AA121" s="775" t="s">
        <v>122</v>
      </c>
      <c r="AB121" s="776"/>
      <c r="AC121" s="776"/>
      <c r="AD121" s="776"/>
      <c r="AE121" s="777"/>
      <c r="AF121" s="778" t="s">
        <v>122</v>
      </c>
      <c r="AG121" s="776"/>
      <c r="AH121" s="776"/>
      <c r="AI121" s="776"/>
      <c r="AJ121" s="777"/>
      <c r="AK121" s="778" t="s">
        <v>122</v>
      </c>
      <c r="AL121" s="776"/>
      <c r="AM121" s="776"/>
      <c r="AN121" s="776"/>
      <c r="AO121" s="777"/>
      <c r="AP121" s="824" t="s">
        <v>122</v>
      </c>
      <c r="AQ121" s="825"/>
      <c r="AR121" s="825"/>
      <c r="AS121" s="825"/>
      <c r="AT121" s="826"/>
      <c r="AU121" s="874"/>
      <c r="AV121" s="875"/>
      <c r="AW121" s="875"/>
      <c r="AX121" s="875"/>
      <c r="AY121" s="876"/>
      <c r="AZ121" s="815" t="s">
        <v>453</v>
      </c>
      <c r="BA121" s="752"/>
      <c r="BB121" s="752"/>
      <c r="BC121" s="752"/>
      <c r="BD121" s="752"/>
      <c r="BE121" s="752"/>
      <c r="BF121" s="752"/>
      <c r="BG121" s="752"/>
      <c r="BH121" s="752"/>
      <c r="BI121" s="752"/>
      <c r="BJ121" s="752"/>
      <c r="BK121" s="752"/>
      <c r="BL121" s="752"/>
      <c r="BM121" s="752"/>
      <c r="BN121" s="752"/>
      <c r="BO121" s="752"/>
      <c r="BP121" s="753"/>
      <c r="BQ121" s="816">
        <v>204604</v>
      </c>
      <c r="BR121" s="817"/>
      <c r="BS121" s="817"/>
      <c r="BT121" s="817"/>
      <c r="BU121" s="817"/>
      <c r="BV121" s="817">
        <v>205525</v>
      </c>
      <c r="BW121" s="817"/>
      <c r="BX121" s="817"/>
      <c r="BY121" s="817"/>
      <c r="BZ121" s="817"/>
      <c r="CA121" s="817">
        <v>194864</v>
      </c>
      <c r="CB121" s="817"/>
      <c r="CC121" s="817"/>
      <c r="CD121" s="817"/>
      <c r="CE121" s="817"/>
      <c r="CF121" s="866">
        <v>1.6</v>
      </c>
      <c r="CG121" s="867"/>
      <c r="CH121" s="867"/>
      <c r="CI121" s="867"/>
      <c r="CJ121" s="867"/>
      <c r="CK121" s="885"/>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1423431</v>
      </c>
      <c r="DH121" s="817"/>
      <c r="DI121" s="817"/>
      <c r="DJ121" s="817"/>
      <c r="DK121" s="817"/>
      <c r="DL121" s="817">
        <v>1295342</v>
      </c>
      <c r="DM121" s="817"/>
      <c r="DN121" s="817"/>
      <c r="DO121" s="817"/>
      <c r="DP121" s="817"/>
      <c r="DQ121" s="817">
        <v>1265011</v>
      </c>
      <c r="DR121" s="817"/>
      <c r="DS121" s="817"/>
      <c r="DT121" s="817"/>
      <c r="DU121" s="817"/>
      <c r="DV121" s="794">
        <v>10.199999999999999</v>
      </c>
      <c r="DW121" s="794"/>
      <c r="DX121" s="794"/>
      <c r="DY121" s="794"/>
      <c r="DZ121" s="795"/>
    </row>
    <row r="122" spans="1:130" s="230" customFormat="1" ht="26.25" customHeight="1" x14ac:dyDescent="0.15">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5" t="s">
        <v>122</v>
      </c>
      <c r="AB122" s="776"/>
      <c r="AC122" s="776"/>
      <c r="AD122" s="776"/>
      <c r="AE122" s="777"/>
      <c r="AF122" s="778" t="s">
        <v>122</v>
      </c>
      <c r="AG122" s="776"/>
      <c r="AH122" s="776"/>
      <c r="AI122" s="776"/>
      <c r="AJ122" s="777"/>
      <c r="AK122" s="778" t="s">
        <v>122</v>
      </c>
      <c r="AL122" s="776"/>
      <c r="AM122" s="776"/>
      <c r="AN122" s="776"/>
      <c r="AO122" s="777"/>
      <c r="AP122" s="824" t="s">
        <v>122</v>
      </c>
      <c r="AQ122" s="825"/>
      <c r="AR122" s="825"/>
      <c r="AS122" s="825"/>
      <c r="AT122" s="826"/>
      <c r="AU122" s="874"/>
      <c r="AV122" s="875"/>
      <c r="AW122" s="875"/>
      <c r="AX122" s="875"/>
      <c r="AY122" s="876"/>
      <c r="AZ122" s="838" t="s">
        <v>454</v>
      </c>
      <c r="BA122" s="839"/>
      <c r="BB122" s="839"/>
      <c r="BC122" s="839"/>
      <c r="BD122" s="839"/>
      <c r="BE122" s="839"/>
      <c r="BF122" s="839"/>
      <c r="BG122" s="839"/>
      <c r="BH122" s="839"/>
      <c r="BI122" s="839"/>
      <c r="BJ122" s="839"/>
      <c r="BK122" s="839"/>
      <c r="BL122" s="839"/>
      <c r="BM122" s="839"/>
      <c r="BN122" s="839"/>
      <c r="BO122" s="839"/>
      <c r="BP122" s="840"/>
      <c r="BQ122" s="870">
        <v>25892151</v>
      </c>
      <c r="BR122" s="845"/>
      <c r="BS122" s="845"/>
      <c r="BT122" s="845"/>
      <c r="BU122" s="845"/>
      <c r="BV122" s="845">
        <v>24087353</v>
      </c>
      <c r="BW122" s="845"/>
      <c r="BX122" s="845"/>
      <c r="BY122" s="845"/>
      <c r="BZ122" s="845"/>
      <c r="CA122" s="845">
        <v>22371277</v>
      </c>
      <c r="CB122" s="845"/>
      <c r="CC122" s="845"/>
      <c r="CD122" s="845"/>
      <c r="CE122" s="845"/>
      <c r="CF122" s="846">
        <v>180.3</v>
      </c>
      <c r="CG122" s="847"/>
      <c r="CH122" s="847"/>
      <c r="CI122" s="847"/>
      <c r="CJ122" s="847"/>
      <c r="CK122" s="885"/>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5" t="s">
        <v>122</v>
      </c>
      <c r="AB123" s="776"/>
      <c r="AC123" s="776"/>
      <c r="AD123" s="776"/>
      <c r="AE123" s="777"/>
      <c r="AF123" s="778" t="s">
        <v>122</v>
      </c>
      <c r="AG123" s="776"/>
      <c r="AH123" s="776"/>
      <c r="AI123" s="776"/>
      <c r="AJ123" s="777"/>
      <c r="AK123" s="778" t="s">
        <v>122</v>
      </c>
      <c r="AL123" s="776"/>
      <c r="AM123" s="776"/>
      <c r="AN123" s="776"/>
      <c r="AO123" s="777"/>
      <c r="AP123" s="824" t="s">
        <v>122</v>
      </c>
      <c r="AQ123" s="825"/>
      <c r="AR123" s="825"/>
      <c r="AS123" s="825"/>
      <c r="AT123" s="826"/>
      <c r="AU123" s="877"/>
      <c r="AV123" s="878"/>
      <c r="AW123" s="878"/>
      <c r="AX123" s="878"/>
      <c r="AY123" s="878"/>
      <c r="AZ123" s="251" t="s">
        <v>177</v>
      </c>
      <c r="BA123" s="251"/>
      <c r="BB123" s="251"/>
      <c r="BC123" s="251"/>
      <c r="BD123" s="251"/>
      <c r="BE123" s="251"/>
      <c r="BF123" s="251"/>
      <c r="BG123" s="251"/>
      <c r="BH123" s="251"/>
      <c r="BI123" s="251"/>
      <c r="BJ123" s="251"/>
      <c r="BK123" s="251"/>
      <c r="BL123" s="251"/>
      <c r="BM123" s="251"/>
      <c r="BN123" s="251"/>
      <c r="BO123" s="868" t="s">
        <v>455</v>
      </c>
      <c r="BP123" s="869"/>
      <c r="BQ123" s="832">
        <v>40828338</v>
      </c>
      <c r="BR123" s="833"/>
      <c r="BS123" s="833"/>
      <c r="BT123" s="833"/>
      <c r="BU123" s="833"/>
      <c r="BV123" s="833">
        <v>39162945</v>
      </c>
      <c r="BW123" s="833"/>
      <c r="BX123" s="833"/>
      <c r="BY123" s="833"/>
      <c r="BZ123" s="833"/>
      <c r="CA123" s="833">
        <v>37364306</v>
      </c>
      <c r="CB123" s="833"/>
      <c r="CC123" s="833"/>
      <c r="CD123" s="833"/>
      <c r="CE123" s="833"/>
      <c r="CF123" s="748"/>
      <c r="CG123" s="749"/>
      <c r="CH123" s="749"/>
      <c r="CI123" s="749"/>
      <c r="CJ123" s="834"/>
      <c r="CK123" s="885"/>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5" t="s">
        <v>122</v>
      </c>
      <c r="DH123" s="776"/>
      <c r="DI123" s="776"/>
      <c r="DJ123" s="776"/>
      <c r="DK123" s="777"/>
      <c r="DL123" s="778" t="s">
        <v>122</v>
      </c>
      <c r="DM123" s="776"/>
      <c r="DN123" s="776"/>
      <c r="DO123" s="776"/>
      <c r="DP123" s="777"/>
      <c r="DQ123" s="778" t="s">
        <v>122</v>
      </c>
      <c r="DR123" s="776"/>
      <c r="DS123" s="776"/>
      <c r="DT123" s="776"/>
      <c r="DU123" s="777"/>
      <c r="DV123" s="824" t="s">
        <v>122</v>
      </c>
      <c r="DW123" s="825"/>
      <c r="DX123" s="825"/>
      <c r="DY123" s="825"/>
      <c r="DZ123" s="826"/>
    </row>
    <row r="124" spans="1:130" s="230" customFormat="1" ht="26.25" customHeight="1" thickBot="1" x14ac:dyDescent="0.2">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5" t="s">
        <v>122</v>
      </c>
      <c r="AB124" s="776"/>
      <c r="AC124" s="776"/>
      <c r="AD124" s="776"/>
      <c r="AE124" s="777"/>
      <c r="AF124" s="778" t="s">
        <v>122</v>
      </c>
      <c r="AG124" s="776"/>
      <c r="AH124" s="776"/>
      <c r="AI124" s="776"/>
      <c r="AJ124" s="777"/>
      <c r="AK124" s="778" t="s">
        <v>122</v>
      </c>
      <c r="AL124" s="776"/>
      <c r="AM124" s="776"/>
      <c r="AN124" s="776"/>
      <c r="AO124" s="777"/>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86"/>
      <c r="CL124" s="886"/>
      <c r="CM124" s="886"/>
      <c r="CN124" s="886"/>
      <c r="CO124" s="887"/>
      <c r="CP124" s="835" t="s">
        <v>457</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5" t="s">
        <v>122</v>
      </c>
      <c r="AB125" s="776"/>
      <c r="AC125" s="776"/>
      <c r="AD125" s="776"/>
      <c r="AE125" s="777"/>
      <c r="AF125" s="778" t="s">
        <v>122</v>
      </c>
      <c r="AG125" s="776"/>
      <c r="AH125" s="776"/>
      <c r="AI125" s="776"/>
      <c r="AJ125" s="777"/>
      <c r="AK125" s="778" t="s">
        <v>122</v>
      </c>
      <c r="AL125" s="776"/>
      <c r="AM125" s="776"/>
      <c r="AN125" s="776"/>
      <c r="AO125" s="777"/>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5" t="s">
        <v>122</v>
      </c>
      <c r="AB126" s="776"/>
      <c r="AC126" s="776"/>
      <c r="AD126" s="776"/>
      <c r="AE126" s="777"/>
      <c r="AF126" s="778" t="s">
        <v>122</v>
      </c>
      <c r="AG126" s="776"/>
      <c r="AH126" s="776"/>
      <c r="AI126" s="776"/>
      <c r="AJ126" s="777"/>
      <c r="AK126" s="778" t="s">
        <v>122</v>
      </c>
      <c r="AL126" s="776"/>
      <c r="AM126" s="776"/>
      <c r="AN126" s="776"/>
      <c r="AO126" s="777"/>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v>388848</v>
      </c>
      <c r="DH126" s="817"/>
      <c r="DI126" s="817"/>
      <c r="DJ126" s="817"/>
      <c r="DK126" s="817"/>
      <c r="DL126" s="817">
        <v>388459</v>
      </c>
      <c r="DM126" s="817"/>
      <c r="DN126" s="817"/>
      <c r="DO126" s="817"/>
      <c r="DP126" s="817"/>
      <c r="DQ126" s="817">
        <v>151309</v>
      </c>
      <c r="DR126" s="817"/>
      <c r="DS126" s="817"/>
      <c r="DT126" s="817"/>
      <c r="DU126" s="817"/>
      <c r="DV126" s="794">
        <v>1.2</v>
      </c>
      <c r="DW126" s="794"/>
      <c r="DX126" s="794"/>
      <c r="DY126" s="794"/>
      <c r="DZ126" s="795"/>
    </row>
    <row r="127" spans="1:130" s="230" customFormat="1" ht="26.25" customHeight="1" x14ac:dyDescent="0.15">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5" t="s">
        <v>122</v>
      </c>
      <c r="AB127" s="776"/>
      <c r="AC127" s="776"/>
      <c r="AD127" s="776"/>
      <c r="AE127" s="777"/>
      <c r="AF127" s="778" t="s">
        <v>122</v>
      </c>
      <c r="AG127" s="776"/>
      <c r="AH127" s="776"/>
      <c r="AI127" s="776"/>
      <c r="AJ127" s="777"/>
      <c r="AK127" s="778" t="s">
        <v>122</v>
      </c>
      <c r="AL127" s="776"/>
      <c r="AM127" s="776"/>
      <c r="AN127" s="776"/>
      <c r="AO127" s="777"/>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56210</v>
      </c>
      <c r="AB128" s="801"/>
      <c r="AC128" s="801"/>
      <c r="AD128" s="801"/>
      <c r="AE128" s="802"/>
      <c r="AF128" s="803">
        <v>48915</v>
      </c>
      <c r="AG128" s="801"/>
      <c r="AH128" s="801"/>
      <c r="AI128" s="801"/>
      <c r="AJ128" s="802"/>
      <c r="AK128" s="803">
        <v>44669</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2" t="s">
        <v>122</v>
      </c>
      <c r="BG128" s="783"/>
      <c r="BH128" s="783"/>
      <c r="BI128" s="783"/>
      <c r="BJ128" s="783"/>
      <c r="BK128" s="783"/>
      <c r="BL128" s="810"/>
      <c r="BM128" s="782">
        <v>12.74</v>
      </c>
      <c r="BN128" s="783"/>
      <c r="BO128" s="783"/>
      <c r="BP128" s="783"/>
      <c r="BQ128" s="783"/>
      <c r="BR128" s="783"/>
      <c r="BS128" s="810"/>
      <c r="BT128" s="782">
        <v>20</v>
      </c>
      <c r="BU128" s="783"/>
      <c r="BV128" s="783"/>
      <c r="BW128" s="783"/>
      <c r="BX128" s="783"/>
      <c r="BY128" s="783"/>
      <c r="BZ128" s="784"/>
      <c r="CA128" s="255"/>
      <c r="CB128" s="255"/>
      <c r="CC128" s="255"/>
      <c r="CD128" s="255"/>
      <c r="CE128" s="255"/>
      <c r="CF128" s="255"/>
      <c r="CG128" s="232"/>
      <c r="CH128" s="232"/>
      <c r="CI128" s="232"/>
      <c r="CJ128" s="254"/>
      <c r="CK128" s="857"/>
      <c r="CL128" s="858"/>
      <c r="CM128" s="858"/>
      <c r="CN128" s="858"/>
      <c r="CO128" s="859"/>
      <c r="CP128" s="785" t="s">
        <v>470</v>
      </c>
      <c r="CQ128" s="730"/>
      <c r="CR128" s="730"/>
      <c r="CS128" s="730"/>
      <c r="CT128" s="730"/>
      <c r="CU128" s="730"/>
      <c r="CV128" s="730"/>
      <c r="CW128" s="730"/>
      <c r="CX128" s="730"/>
      <c r="CY128" s="730"/>
      <c r="CZ128" s="730"/>
      <c r="DA128" s="730"/>
      <c r="DB128" s="730"/>
      <c r="DC128" s="730"/>
      <c r="DD128" s="730"/>
      <c r="DE128" s="730"/>
      <c r="DF128" s="731"/>
      <c r="DG128" s="786" t="s">
        <v>122</v>
      </c>
      <c r="DH128" s="787"/>
      <c r="DI128" s="787"/>
      <c r="DJ128" s="787"/>
      <c r="DK128" s="787"/>
      <c r="DL128" s="787" t="s">
        <v>122</v>
      </c>
      <c r="DM128" s="787"/>
      <c r="DN128" s="787"/>
      <c r="DO128" s="787"/>
      <c r="DP128" s="787"/>
      <c r="DQ128" s="787" t="s">
        <v>122</v>
      </c>
      <c r="DR128" s="787"/>
      <c r="DS128" s="787"/>
      <c r="DT128" s="787"/>
      <c r="DU128" s="787"/>
      <c r="DV128" s="792" t="s">
        <v>122</v>
      </c>
      <c r="DW128" s="792"/>
      <c r="DX128" s="792"/>
      <c r="DY128" s="792"/>
      <c r="DZ128" s="793"/>
    </row>
    <row r="129" spans="1:131" s="230" customFormat="1" ht="26.25" customHeight="1" x14ac:dyDescent="0.15">
      <c r="A129" s="770" t="s">
        <v>102</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471</v>
      </c>
      <c r="X129" s="773"/>
      <c r="Y129" s="773"/>
      <c r="Z129" s="774"/>
      <c r="AA129" s="775">
        <v>15973092</v>
      </c>
      <c r="AB129" s="776"/>
      <c r="AC129" s="776"/>
      <c r="AD129" s="776"/>
      <c r="AE129" s="777"/>
      <c r="AF129" s="778">
        <v>15402376</v>
      </c>
      <c r="AG129" s="776"/>
      <c r="AH129" s="776"/>
      <c r="AI129" s="776"/>
      <c r="AJ129" s="777"/>
      <c r="AK129" s="778">
        <v>15473433</v>
      </c>
      <c r="AL129" s="776"/>
      <c r="AM129" s="776"/>
      <c r="AN129" s="776"/>
      <c r="AO129" s="777"/>
      <c r="AP129" s="779"/>
      <c r="AQ129" s="780"/>
      <c r="AR129" s="780"/>
      <c r="AS129" s="780"/>
      <c r="AT129" s="781"/>
      <c r="AU129" s="233"/>
      <c r="AV129" s="233"/>
      <c r="AW129" s="233"/>
      <c r="AX129" s="751" t="s">
        <v>472</v>
      </c>
      <c r="AY129" s="752"/>
      <c r="AZ129" s="752"/>
      <c r="BA129" s="752"/>
      <c r="BB129" s="752"/>
      <c r="BC129" s="752"/>
      <c r="BD129" s="752"/>
      <c r="BE129" s="753"/>
      <c r="BF129" s="788" t="s">
        <v>122</v>
      </c>
      <c r="BG129" s="789"/>
      <c r="BH129" s="789"/>
      <c r="BI129" s="789"/>
      <c r="BJ129" s="789"/>
      <c r="BK129" s="789"/>
      <c r="BL129" s="790"/>
      <c r="BM129" s="788">
        <v>17.739999999999998</v>
      </c>
      <c r="BN129" s="789"/>
      <c r="BO129" s="789"/>
      <c r="BP129" s="789"/>
      <c r="BQ129" s="789"/>
      <c r="BR129" s="789"/>
      <c r="BS129" s="790"/>
      <c r="BT129" s="788">
        <v>30</v>
      </c>
      <c r="BU129" s="789"/>
      <c r="BV129" s="789"/>
      <c r="BW129" s="789"/>
      <c r="BX129" s="789"/>
      <c r="BY129" s="789"/>
      <c r="BZ129" s="79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0" t="s">
        <v>473</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474</v>
      </c>
      <c r="X130" s="773"/>
      <c r="Y130" s="773"/>
      <c r="Z130" s="774"/>
      <c r="AA130" s="775">
        <v>3224814</v>
      </c>
      <c r="AB130" s="776"/>
      <c r="AC130" s="776"/>
      <c r="AD130" s="776"/>
      <c r="AE130" s="777"/>
      <c r="AF130" s="778">
        <v>3126557</v>
      </c>
      <c r="AG130" s="776"/>
      <c r="AH130" s="776"/>
      <c r="AI130" s="776"/>
      <c r="AJ130" s="777"/>
      <c r="AK130" s="778">
        <v>3062625</v>
      </c>
      <c r="AL130" s="776"/>
      <c r="AM130" s="776"/>
      <c r="AN130" s="776"/>
      <c r="AO130" s="777"/>
      <c r="AP130" s="779"/>
      <c r="AQ130" s="780"/>
      <c r="AR130" s="780"/>
      <c r="AS130" s="780"/>
      <c r="AT130" s="781"/>
      <c r="AU130" s="233"/>
      <c r="AV130" s="233"/>
      <c r="AW130" s="233"/>
      <c r="AX130" s="751" t="s">
        <v>475</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12748278</v>
      </c>
      <c r="AB131" s="764"/>
      <c r="AC131" s="764"/>
      <c r="AD131" s="764"/>
      <c r="AE131" s="765"/>
      <c r="AF131" s="766">
        <v>12275819</v>
      </c>
      <c r="AG131" s="764"/>
      <c r="AH131" s="764"/>
      <c r="AI131" s="764"/>
      <c r="AJ131" s="765"/>
      <c r="AK131" s="766">
        <v>12410808</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11.60351225</v>
      </c>
      <c r="AB132" s="745"/>
      <c r="AC132" s="745"/>
      <c r="AD132" s="745"/>
      <c r="AE132" s="746"/>
      <c r="AF132" s="747">
        <v>12.131312790000001</v>
      </c>
      <c r="AG132" s="745"/>
      <c r="AH132" s="745"/>
      <c r="AI132" s="745"/>
      <c r="AJ132" s="746"/>
      <c r="AK132" s="747">
        <v>11.64879837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12.4</v>
      </c>
      <c r="AB133" s="724"/>
      <c r="AC133" s="724"/>
      <c r="AD133" s="724"/>
      <c r="AE133" s="725"/>
      <c r="AF133" s="723">
        <v>11.5</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yaTDImD3N1chfTpbVHN1ae93SLs/1ElcT/cisUeTepZcszOXOzbiwz7UySqDc1Phs5zNe5DFzHXtU3FOcvKrQ==" saltValue="6jytnAd8soipk0vOQO/Do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BS7:CG7"/>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BS9:CG9"/>
    <mergeCell ref="BS8:CG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BS10:CG10"/>
    <mergeCell ref="AK12:AO12"/>
    <mergeCell ref="AP12:AT12"/>
    <mergeCell ref="AU12:AY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BS12:CG12"/>
    <mergeCell ref="BS11:CG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V113:DZ113"/>
    <mergeCell ref="C114:Z114"/>
    <mergeCell ref="DQ115:DU115"/>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DL114:DP114"/>
    <mergeCell ref="DL113:DP113"/>
    <mergeCell ref="DQ113:DU113"/>
    <mergeCell ref="DG112:DK112"/>
    <mergeCell ref="DL112:DP112"/>
    <mergeCell ref="DQ112:DU112"/>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A129:V129"/>
    <mergeCell ref="W129:Z129"/>
    <mergeCell ref="AA129:AE129"/>
    <mergeCell ref="AF129:AJ129"/>
    <mergeCell ref="AK129:AO129"/>
    <mergeCell ref="AP129:AT129"/>
    <mergeCell ref="BT128:BZ128"/>
    <mergeCell ref="CP128:DF128"/>
    <mergeCell ref="DG128:DK128"/>
    <mergeCell ref="DL128:DP128"/>
    <mergeCell ref="DQ128:DU128"/>
    <mergeCell ref="AX129:BE129"/>
    <mergeCell ref="BF129:BL129"/>
    <mergeCell ref="BM129:BS129"/>
    <mergeCell ref="BT129:BZ129"/>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130:V130"/>
    <mergeCell ref="W130:Z130"/>
    <mergeCell ref="AA130:AE130"/>
    <mergeCell ref="AF130:AJ130"/>
    <mergeCell ref="AK130:AO130"/>
    <mergeCell ref="AP130:AT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zuix0ZqQ4E+GrRPnaql8BKj/I+trMn3SFKLCNEEkpwL5W0XaiXs0ANjwSXQPD/EEj7LOYOfFfk0cueqG16UQ==" saltValue="2zFhu4QtEbhKnMvujdh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jO1R4Nzcoe8S8Q5vxI4cJRuUvePBPmXrrzgYbl/3yELct4U6wpxe0kL0WuXta5ZUoiIyDelsSV0okwphGlYw==" saltValue="uOTflA+h0ydmPibeCsxa8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3971285</v>
      </c>
      <c r="AP9" s="281">
        <v>88039</v>
      </c>
      <c r="AQ9" s="282">
        <v>90724</v>
      </c>
      <c r="AR9" s="283">
        <v>-3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701756</v>
      </c>
      <c r="AP10" s="284">
        <v>15557</v>
      </c>
      <c r="AQ10" s="285">
        <v>11342</v>
      </c>
      <c r="AR10" s="286">
        <v>37.200000000000003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54505</v>
      </c>
      <c r="AP11" s="284">
        <v>1208</v>
      </c>
      <c r="AQ11" s="285">
        <v>1033</v>
      </c>
      <c r="AR11" s="286">
        <v>16.899999999999999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v>21014</v>
      </c>
      <c r="AP12" s="284">
        <v>466</v>
      </c>
      <c r="AQ12" s="285">
        <v>16</v>
      </c>
      <c r="AR12" s="286">
        <v>2812.5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186853</v>
      </c>
      <c r="AP13" s="284">
        <v>4142</v>
      </c>
      <c r="AQ13" s="285">
        <v>3647</v>
      </c>
      <c r="AR13" s="286">
        <v>13.6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48305</v>
      </c>
      <c r="AP14" s="284">
        <v>1071</v>
      </c>
      <c r="AQ14" s="285">
        <v>1693</v>
      </c>
      <c r="AR14" s="286">
        <v>-36.700000000000003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-148601</v>
      </c>
      <c r="AP15" s="284">
        <v>-3294</v>
      </c>
      <c r="AQ15" s="285">
        <v>-4922</v>
      </c>
      <c r="AR15" s="286">
        <v>-33.1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4835117</v>
      </c>
      <c r="AP16" s="284">
        <v>107190</v>
      </c>
      <c r="AQ16" s="285">
        <v>103533</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7.69</v>
      </c>
      <c r="AP21" s="298">
        <v>9.17</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99.8</v>
      </c>
      <c r="AP22" s="303">
        <v>97.2</v>
      </c>
      <c r="AQ22" s="304">
        <v>2.6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3533505</v>
      </c>
      <c r="AP32" s="312">
        <v>78334</v>
      </c>
      <c r="AQ32" s="313">
        <v>59793</v>
      </c>
      <c r="AR32" s="314">
        <v>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507</v>
      </c>
      <c r="AP33" s="312" t="s">
        <v>507</v>
      </c>
      <c r="AQ33" s="313" t="s">
        <v>507</v>
      </c>
      <c r="AR33" s="314" t="s">
        <v>507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t="s">
        <v>507</v>
      </c>
      <c r="AP34" s="312" t="s">
        <v>507</v>
      </c>
      <c r="AQ34" s="313" t="s">
        <v>507</v>
      </c>
      <c r="AR34" s="314" t="s">
        <v>507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913597</v>
      </c>
      <c r="AP35" s="312">
        <v>20254</v>
      </c>
      <c r="AQ35" s="313">
        <v>14599</v>
      </c>
      <c r="AR35" s="314">
        <v>38.700000000000003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v>105902</v>
      </c>
      <c r="AP36" s="312">
        <v>2348</v>
      </c>
      <c r="AQ36" s="313">
        <v>2530</v>
      </c>
      <c r="AR36" s="314">
        <v>-7.2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t="s">
        <v>507</v>
      </c>
      <c r="AP37" s="312" t="s">
        <v>507</v>
      </c>
      <c r="AQ37" s="313">
        <v>188</v>
      </c>
      <c r="AR37" s="314" t="s">
        <v>507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507</v>
      </c>
      <c r="AP38" s="315" t="s">
        <v>507</v>
      </c>
      <c r="AQ38" s="316">
        <v>2</v>
      </c>
      <c r="AR38" s="304" t="s">
        <v>507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-44669</v>
      </c>
      <c r="AP39" s="312">
        <v>-990</v>
      </c>
      <c r="AQ39" s="313">
        <v>-4866</v>
      </c>
      <c r="AR39" s="314">
        <v>-79.7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-3062625</v>
      </c>
      <c r="AP40" s="312">
        <v>-67895</v>
      </c>
      <c r="AQ40" s="313">
        <v>-49341</v>
      </c>
      <c r="AR40" s="314">
        <v>37.6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1445710</v>
      </c>
      <c r="AP41" s="312">
        <v>32050</v>
      </c>
      <c r="AQ41" s="313">
        <v>22906</v>
      </c>
      <c r="AR41" s="314">
        <v>39.9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1833184</v>
      </c>
      <c r="AN51" s="334">
        <v>38095</v>
      </c>
      <c r="AO51" s="335">
        <v>-63.1</v>
      </c>
      <c r="AP51" s="336">
        <v>62383</v>
      </c>
      <c r="AQ51" s="337">
        <v>14.1</v>
      </c>
      <c r="AR51" s="338">
        <v>-77.2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1518833</v>
      </c>
      <c r="AN52" s="342">
        <v>31563</v>
      </c>
      <c r="AO52" s="343">
        <v>-57.1</v>
      </c>
      <c r="AP52" s="344">
        <v>35325</v>
      </c>
      <c r="AQ52" s="345">
        <v>7.6</v>
      </c>
      <c r="AR52" s="346">
        <v>-64.7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2539362</v>
      </c>
      <c r="AN53" s="334">
        <v>53675</v>
      </c>
      <c r="AO53" s="335">
        <v>40.9</v>
      </c>
      <c r="AP53" s="336">
        <v>76347</v>
      </c>
      <c r="AQ53" s="337">
        <v>22.4</v>
      </c>
      <c r="AR53" s="338">
        <v>18.5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1746195</v>
      </c>
      <c r="AN54" s="342">
        <v>36910</v>
      </c>
      <c r="AO54" s="343">
        <v>16.899999999999999</v>
      </c>
      <c r="AP54" s="344">
        <v>41762</v>
      </c>
      <c r="AQ54" s="345">
        <v>18.2</v>
      </c>
      <c r="AR54" s="346">
        <v>-1.3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2467877</v>
      </c>
      <c r="AN55" s="334">
        <v>53003</v>
      </c>
      <c r="AO55" s="335">
        <v>-1.3</v>
      </c>
      <c r="AP55" s="336">
        <v>71279</v>
      </c>
      <c r="AQ55" s="337">
        <v>-6.6</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1623786</v>
      </c>
      <c r="AN56" s="342">
        <v>34874</v>
      </c>
      <c r="AO56" s="343">
        <v>-5.5</v>
      </c>
      <c r="AP56" s="344">
        <v>36731</v>
      </c>
      <c r="AQ56" s="345">
        <v>-12</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2378117</v>
      </c>
      <c r="AN57" s="334">
        <v>51899</v>
      </c>
      <c r="AO57" s="335">
        <v>-2.1</v>
      </c>
      <c r="AP57" s="336">
        <v>74994</v>
      </c>
      <c r="AQ57" s="337">
        <v>5.2</v>
      </c>
      <c r="AR57" s="338">
        <v>-7.3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1911145</v>
      </c>
      <c r="AN58" s="342">
        <v>41708</v>
      </c>
      <c r="AO58" s="343">
        <v>19.600000000000001</v>
      </c>
      <c r="AP58" s="344">
        <v>36188</v>
      </c>
      <c r="AQ58" s="345">
        <v>-1.5</v>
      </c>
      <c r="AR58" s="346">
        <v>21.1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5080947</v>
      </c>
      <c r="AN59" s="334">
        <v>112640</v>
      </c>
      <c r="AO59" s="335">
        <v>117</v>
      </c>
      <c r="AP59" s="336">
        <v>71849</v>
      </c>
      <c r="AQ59" s="337">
        <v>-4.2</v>
      </c>
      <c r="AR59" s="338">
        <v>121.2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3294182</v>
      </c>
      <c r="AN60" s="342">
        <v>73029</v>
      </c>
      <c r="AO60" s="343">
        <v>75.099999999999994</v>
      </c>
      <c r="AP60" s="344">
        <v>36144</v>
      </c>
      <c r="AQ60" s="345">
        <v>-0.1</v>
      </c>
      <c r="AR60" s="346">
        <v>75.2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2859897</v>
      </c>
      <c r="AN61" s="349">
        <v>61862</v>
      </c>
      <c r="AO61" s="350">
        <v>18.3</v>
      </c>
      <c r="AP61" s="351">
        <v>71370</v>
      </c>
      <c r="AQ61" s="352">
        <v>6.2</v>
      </c>
      <c r="AR61" s="338">
        <v>12.1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2018828</v>
      </c>
      <c r="AN62" s="342">
        <v>43617</v>
      </c>
      <c r="AO62" s="343">
        <v>9.8000000000000007</v>
      </c>
      <c r="AP62" s="344">
        <v>37230</v>
      </c>
      <c r="AQ62" s="345">
        <v>2.4</v>
      </c>
      <c r="AR62" s="346">
        <v>7.4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stm/RAfbG/S5i+Pz1sN9zvocuFA7lA9VSORnlVPH9tVzGg2RA+iYhCaEQNL+JqLzpzVgmx8HDXlq8hLmcALxw==" saltValue="At0H0d0Vvk+EojTd2WXk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ou6AAUk2Wql41cW9R1irH35uiDnEa2/+ftfXPpxsABKXWffi2TwCRaPspPze6s9gKAojN/5g+8Qw7lxfE7ShJw==" saltValue="08rK8Hhd/7hF21bgQnMa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LCRXe/EvNa9AqYp0ZZWdpAPwNTs0arZPTGUFo9Hc6IWt0ygPjZsmTvdUYG6GgOW5yZPrG88/hJLKyx2vaIhnvA==" saltValue="yoH/VMylPN8N95EZT2Pu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46.65</v>
      </c>
      <c r="G47" s="12">
        <v>41.77</v>
      </c>
      <c r="H47" s="12">
        <v>39.97</v>
      </c>
      <c r="I47" s="12">
        <v>40.93</v>
      </c>
      <c r="J47" s="13">
        <v>39.97</v>
      </c>
    </row>
    <row r="48" spans="2:10" ht="57.75" customHeight="1" x14ac:dyDescent="0.15">
      <c r="B48" s="14"/>
      <c r="C48" s="1141" t="s">
        <v>4</v>
      </c>
      <c r="D48" s="1141"/>
      <c r="E48" s="1142"/>
      <c r="F48" s="15">
        <v>6.43</v>
      </c>
      <c r="G48" s="16">
        <v>5.64</v>
      </c>
      <c r="H48" s="16">
        <v>7.65</v>
      </c>
      <c r="I48" s="16">
        <v>4.8499999999999996</v>
      </c>
      <c r="J48" s="17">
        <v>3.38</v>
      </c>
    </row>
    <row r="49" spans="2:10" ht="57.75" customHeight="1" thickBot="1" x14ac:dyDescent="0.2">
      <c r="B49" s="18"/>
      <c r="C49" s="1143" t="s">
        <v>5</v>
      </c>
      <c r="D49" s="1143"/>
      <c r="E49" s="1144"/>
      <c r="F49" s="19" t="s">
        <v>536</v>
      </c>
      <c r="G49" s="20" t="s">
        <v>537</v>
      </c>
      <c r="H49" s="20">
        <v>1.61</v>
      </c>
      <c r="I49" s="20" t="s">
        <v>538</v>
      </c>
      <c r="J49" s="21" t="s">
        <v>539</v>
      </c>
    </row>
    <row r="50" spans="2:10" x14ac:dyDescent="0.15"/>
  </sheetData>
  <sheetProtection algorithmName="SHA-512" hashValue="rubUUIhWenjYnzOypXBblzLPq/DIFNwzNs3794gTwrzo7lJ57jUc95BsuQ+CQyW18Zf0Jdbq2TbATm8rzjy9IQ==" saltValue="Kqkjcq2eywmZj8+15f+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540</v>
      </c>
      <c r="D34" s="1151"/>
      <c r="E34" s="1152"/>
      <c r="F34" s="32">
        <v>3.73</v>
      </c>
      <c r="G34" s="33">
        <v>6.54</v>
      </c>
      <c r="H34" s="33">
        <v>10.75</v>
      </c>
      <c r="I34" s="33">
        <v>14.21</v>
      </c>
      <c r="J34" s="34">
        <v>9.25</v>
      </c>
      <c r="K34" s="22"/>
      <c r="L34" s="22"/>
      <c r="M34" s="22"/>
      <c r="N34" s="22"/>
      <c r="O34" s="22"/>
      <c r="P34" s="22"/>
    </row>
    <row r="35" spans="1:16" ht="39" customHeight="1" x14ac:dyDescent="0.15">
      <c r="A35" s="22"/>
      <c r="B35" s="35"/>
      <c r="C35" s="1145" t="s">
        <v>541</v>
      </c>
      <c r="D35" s="1146"/>
      <c r="E35" s="1147"/>
      <c r="F35" s="36">
        <v>5.68</v>
      </c>
      <c r="G35" s="37">
        <v>4.95</v>
      </c>
      <c r="H35" s="37">
        <v>7.45</v>
      </c>
      <c r="I35" s="37">
        <v>4.6399999999999997</v>
      </c>
      <c r="J35" s="38">
        <v>3.25</v>
      </c>
      <c r="K35" s="22"/>
      <c r="L35" s="22"/>
      <c r="M35" s="22"/>
      <c r="N35" s="22"/>
      <c r="O35" s="22"/>
      <c r="P35" s="22"/>
    </row>
    <row r="36" spans="1:16" ht="39" customHeight="1" x14ac:dyDescent="0.15">
      <c r="A36" s="22"/>
      <c r="B36" s="35"/>
      <c r="C36" s="1145" t="s">
        <v>542</v>
      </c>
      <c r="D36" s="1146"/>
      <c r="E36" s="1147"/>
      <c r="F36" s="36">
        <v>0.48</v>
      </c>
      <c r="G36" s="37">
        <v>0.37</v>
      </c>
      <c r="H36" s="37">
        <v>0.85</v>
      </c>
      <c r="I36" s="37">
        <v>1.6</v>
      </c>
      <c r="J36" s="38">
        <v>1.68</v>
      </c>
      <c r="K36" s="22"/>
      <c r="L36" s="22"/>
      <c r="M36" s="22"/>
      <c r="N36" s="22"/>
      <c r="O36" s="22"/>
      <c r="P36" s="22"/>
    </row>
    <row r="37" spans="1:16" ht="39" customHeight="1" x14ac:dyDescent="0.15">
      <c r="A37" s="22"/>
      <c r="B37" s="35"/>
      <c r="C37" s="1145" t="s">
        <v>543</v>
      </c>
      <c r="D37" s="1146"/>
      <c r="E37" s="1147"/>
      <c r="F37" s="36">
        <v>1.84</v>
      </c>
      <c r="G37" s="37">
        <v>1.42</v>
      </c>
      <c r="H37" s="37">
        <v>1.39</v>
      </c>
      <c r="I37" s="37">
        <v>1.26</v>
      </c>
      <c r="J37" s="38">
        <v>0.57999999999999996</v>
      </c>
      <c r="K37" s="22"/>
      <c r="L37" s="22"/>
      <c r="M37" s="22"/>
      <c r="N37" s="22"/>
      <c r="O37" s="22"/>
      <c r="P37" s="22"/>
    </row>
    <row r="38" spans="1:16" ht="39" customHeight="1" x14ac:dyDescent="0.15">
      <c r="A38" s="22"/>
      <c r="B38" s="35"/>
      <c r="C38" s="1145" t="s">
        <v>544</v>
      </c>
      <c r="D38" s="1146"/>
      <c r="E38" s="1147"/>
      <c r="F38" s="36" t="s">
        <v>507</v>
      </c>
      <c r="G38" s="37">
        <v>0.39</v>
      </c>
      <c r="H38" s="37">
        <v>0.88</v>
      </c>
      <c r="I38" s="37">
        <v>1.32</v>
      </c>
      <c r="J38" s="38">
        <v>0.32</v>
      </c>
      <c r="K38" s="22"/>
      <c r="L38" s="22"/>
      <c r="M38" s="22"/>
      <c r="N38" s="22"/>
      <c r="O38" s="22"/>
      <c r="P38" s="22"/>
    </row>
    <row r="39" spans="1:16" ht="39" customHeight="1" x14ac:dyDescent="0.15">
      <c r="A39" s="22"/>
      <c r="B39" s="35"/>
      <c r="C39" s="1145" t="s">
        <v>545</v>
      </c>
      <c r="D39" s="1146"/>
      <c r="E39" s="1147"/>
      <c r="F39" s="36">
        <v>0.12</v>
      </c>
      <c r="G39" s="37">
        <v>0.14000000000000001</v>
      </c>
      <c r="H39" s="37">
        <v>0.14000000000000001</v>
      </c>
      <c r="I39" s="37">
        <v>0.16</v>
      </c>
      <c r="J39" s="38">
        <v>0.16</v>
      </c>
      <c r="K39" s="22"/>
      <c r="L39" s="22"/>
      <c r="M39" s="22"/>
      <c r="N39" s="22"/>
      <c r="O39" s="22"/>
      <c r="P39" s="22"/>
    </row>
    <row r="40" spans="1:16" ht="39" customHeight="1" x14ac:dyDescent="0.15">
      <c r="A40" s="22"/>
      <c r="B40" s="35"/>
      <c r="C40" s="1145" t="s">
        <v>546</v>
      </c>
      <c r="D40" s="1146"/>
      <c r="E40" s="1147"/>
      <c r="F40" s="36">
        <v>0.1</v>
      </c>
      <c r="G40" s="37">
        <v>0.1</v>
      </c>
      <c r="H40" s="37">
        <v>0.13</v>
      </c>
      <c r="I40" s="37">
        <v>0.13</v>
      </c>
      <c r="J40" s="38">
        <v>0.12</v>
      </c>
      <c r="K40" s="22"/>
      <c r="L40" s="22"/>
      <c r="M40" s="22"/>
      <c r="N40" s="22"/>
      <c r="O40" s="22"/>
      <c r="P40" s="22"/>
    </row>
    <row r="41" spans="1:16" ht="39" customHeight="1" x14ac:dyDescent="0.15">
      <c r="A41" s="22"/>
      <c r="B41" s="35"/>
      <c r="C41" s="1145" t="s">
        <v>547</v>
      </c>
      <c r="D41" s="1146"/>
      <c r="E41" s="1147"/>
      <c r="F41" s="36">
        <v>0</v>
      </c>
      <c r="G41" s="37">
        <v>0</v>
      </c>
      <c r="H41" s="37">
        <v>0.2</v>
      </c>
      <c r="I41" s="37">
        <v>0.14000000000000001</v>
      </c>
      <c r="J41" s="38">
        <v>0.09</v>
      </c>
      <c r="K41" s="22"/>
      <c r="L41" s="22"/>
      <c r="M41" s="22"/>
      <c r="N41" s="22"/>
      <c r="O41" s="22"/>
      <c r="P41" s="22"/>
    </row>
    <row r="42" spans="1:16" ht="39" customHeight="1" x14ac:dyDescent="0.15">
      <c r="A42" s="22"/>
      <c r="B42" s="39"/>
      <c r="C42" s="1145" t="s">
        <v>548</v>
      </c>
      <c r="D42" s="1146"/>
      <c r="E42" s="1147"/>
      <c r="F42" s="36" t="s">
        <v>507</v>
      </c>
      <c r="G42" s="37" t="s">
        <v>507</v>
      </c>
      <c r="H42" s="37" t="s">
        <v>507</v>
      </c>
      <c r="I42" s="37" t="s">
        <v>507</v>
      </c>
      <c r="J42" s="38" t="s">
        <v>507</v>
      </c>
      <c r="K42" s="22"/>
      <c r="L42" s="22"/>
      <c r="M42" s="22"/>
      <c r="N42" s="22"/>
      <c r="O42" s="22"/>
      <c r="P42" s="22"/>
    </row>
    <row r="43" spans="1:16" ht="39" customHeight="1" thickBot="1" x14ac:dyDescent="0.2">
      <c r="A43" s="22"/>
      <c r="B43" s="40"/>
      <c r="C43" s="1148" t="s">
        <v>549</v>
      </c>
      <c r="D43" s="1149"/>
      <c r="E43" s="1150"/>
      <c r="F43" s="41">
        <v>2.96</v>
      </c>
      <c r="G43" s="42">
        <v>0.57999999999999996</v>
      </c>
      <c r="H43" s="42">
        <v>0.06</v>
      </c>
      <c r="I43" s="42">
        <v>7.0000000000000007E-2</v>
      </c>
      <c r="J43" s="43">
        <v>0.01</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5AvANrfPzVpu+Ijr/iD7+oSwr/gHvyWdc219rfVJCqQpNYQMaH/R6AFy++1GBBTQaDaQk8JLJ436K2/6HHreQ==" saltValue="S57L5DMWvZpF+gkWoms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3574</v>
      </c>
      <c r="L45" s="60">
        <v>3566</v>
      </c>
      <c r="M45" s="60">
        <v>3632</v>
      </c>
      <c r="N45" s="60">
        <v>3624</v>
      </c>
      <c r="O45" s="61">
        <v>3534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507</v>
      </c>
      <c r="L46" s="64" t="s">
        <v>507</v>
      </c>
      <c r="M46" s="64" t="s">
        <v>507</v>
      </c>
      <c r="N46" s="64" t="s">
        <v>507</v>
      </c>
      <c r="O46" s="65" t="s">
        <v>507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507</v>
      </c>
      <c r="L47" s="64" t="s">
        <v>507</v>
      </c>
      <c r="M47" s="64" t="s">
        <v>507</v>
      </c>
      <c r="N47" s="64" t="s">
        <v>507</v>
      </c>
      <c r="O47" s="65" t="s">
        <v>507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1400</v>
      </c>
      <c r="L48" s="64">
        <v>1014</v>
      </c>
      <c r="M48" s="64">
        <v>1031</v>
      </c>
      <c r="N48" s="64">
        <v>944</v>
      </c>
      <c r="O48" s="65">
        <v>914</v>
      </c>
      <c r="P48" s="48"/>
      <c r="Q48" s="48"/>
      <c r="R48" s="48"/>
      <c r="S48" s="48"/>
      <c r="T48" s="48"/>
      <c r="U48" s="48"/>
    </row>
    <row r="49" spans="1:21" ht="30.75" customHeight="1" x14ac:dyDescent="0.15">
      <c r="A49" s="48"/>
      <c r="B49" s="1178"/>
      <c r="C49" s="1179"/>
      <c r="D49" s="62"/>
      <c r="E49" s="1155" t="s">
        <v>14</v>
      </c>
      <c r="F49" s="1155"/>
      <c r="G49" s="1155"/>
      <c r="H49" s="1155"/>
      <c r="I49" s="1155"/>
      <c r="J49" s="1156"/>
      <c r="K49" s="63">
        <v>71</v>
      </c>
      <c r="L49" s="64">
        <v>72</v>
      </c>
      <c r="M49" s="64">
        <v>98</v>
      </c>
      <c r="N49" s="64">
        <v>97</v>
      </c>
      <c r="O49" s="65">
        <v>106</v>
      </c>
      <c r="P49" s="48"/>
      <c r="Q49" s="48"/>
      <c r="R49" s="48"/>
      <c r="S49" s="48"/>
      <c r="T49" s="48"/>
      <c r="U49" s="48"/>
    </row>
    <row r="50" spans="1:21" ht="30.75" customHeight="1" x14ac:dyDescent="0.15">
      <c r="A50" s="48"/>
      <c r="B50" s="1178"/>
      <c r="C50" s="1179"/>
      <c r="D50" s="62"/>
      <c r="E50" s="1155" t="s">
        <v>15</v>
      </c>
      <c r="F50" s="1155"/>
      <c r="G50" s="1155"/>
      <c r="H50" s="1155"/>
      <c r="I50" s="1155"/>
      <c r="J50" s="1156"/>
      <c r="K50" s="63">
        <v>7</v>
      </c>
      <c r="L50" s="64">
        <v>3</v>
      </c>
      <c r="M50" s="64" t="s">
        <v>507</v>
      </c>
      <c r="N50" s="64" t="s">
        <v>507</v>
      </c>
      <c r="O50" s="65" t="s">
        <v>507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507</v>
      </c>
      <c r="L51" s="64" t="s">
        <v>507</v>
      </c>
      <c r="M51" s="64" t="s">
        <v>507</v>
      </c>
      <c r="N51" s="64" t="s">
        <v>507</v>
      </c>
      <c r="O51" s="65" t="s">
        <v>507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3316</v>
      </c>
      <c r="L52" s="64">
        <v>3306</v>
      </c>
      <c r="M52" s="64">
        <v>3281</v>
      </c>
      <c r="N52" s="64">
        <v>3176</v>
      </c>
      <c r="O52" s="65">
        <v>3108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1736</v>
      </c>
      <c r="L53" s="69">
        <v>1349</v>
      </c>
      <c r="M53" s="69">
        <v>1480</v>
      </c>
      <c r="N53" s="69">
        <v>1489</v>
      </c>
      <c r="O53" s="70">
        <v>1446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ccaLYVUNnvQ664MpPXbXCxOHPYKpDZa6C82UD5TojZ9Rs1TFT4ZlRmXXD4rUvmpQSpDiUNb7oVLdvUX+2jeFg==" saltValue="h7oM1rqBE11EJAs09sao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96" t="s">
        <v>30</v>
      </c>
      <c r="C41" s="1197"/>
      <c r="D41" s="105"/>
      <c r="E41" s="1198" t="s">
        <v>31</v>
      </c>
      <c r="F41" s="1198"/>
      <c r="G41" s="1198"/>
      <c r="H41" s="1199"/>
      <c r="I41" s="355">
        <v>24468</v>
      </c>
      <c r="J41" s="356">
        <v>22923</v>
      </c>
      <c r="K41" s="356">
        <v>21229</v>
      </c>
      <c r="L41" s="356">
        <v>19045</v>
      </c>
      <c r="M41" s="357">
        <v>17480</v>
      </c>
    </row>
    <row r="42" spans="2:13" ht="27.75" customHeight="1" x14ac:dyDescent="0.15">
      <c r="B42" s="1186"/>
      <c r="C42" s="1187"/>
      <c r="D42" s="106"/>
      <c r="E42" s="1190" t="s">
        <v>32</v>
      </c>
      <c r="F42" s="1190"/>
      <c r="G42" s="1190"/>
      <c r="H42" s="1191"/>
      <c r="I42" s="358">
        <v>528</v>
      </c>
      <c r="J42" s="359">
        <v>4</v>
      </c>
      <c r="K42" s="359">
        <v>1</v>
      </c>
      <c r="L42" s="359" t="s">
        <v>507</v>
      </c>
      <c r="M42" s="360" t="s">
        <v>507</v>
      </c>
    </row>
    <row r="43" spans="2:13" ht="27.75" customHeight="1" x14ac:dyDescent="0.15">
      <c r="B43" s="1186"/>
      <c r="C43" s="1187"/>
      <c r="D43" s="106"/>
      <c r="E43" s="1190" t="s">
        <v>33</v>
      </c>
      <c r="F43" s="1190"/>
      <c r="G43" s="1190"/>
      <c r="H43" s="1191"/>
      <c r="I43" s="358">
        <v>11389</v>
      </c>
      <c r="J43" s="359">
        <v>9259</v>
      </c>
      <c r="K43" s="359">
        <v>7434</v>
      </c>
      <c r="L43" s="359">
        <v>5901</v>
      </c>
      <c r="M43" s="360">
        <v>5373</v>
      </c>
    </row>
    <row r="44" spans="2:13" ht="27.75" customHeight="1" x14ac:dyDescent="0.15">
      <c r="B44" s="1186"/>
      <c r="C44" s="1187"/>
      <c r="D44" s="106"/>
      <c r="E44" s="1190" t="s">
        <v>34</v>
      </c>
      <c r="F44" s="1190"/>
      <c r="G44" s="1190"/>
      <c r="H44" s="1191"/>
      <c r="I44" s="358">
        <v>572</v>
      </c>
      <c r="J44" s="359">
        <v>515</v>
      </c>
      <c r="K44" s="359">
        <v>429</v>
      </c>
      <c r="L44" s="359">
        <v>333</v>
      </c>
      <c r="M44" s="360">
        <v>227</v>
      </c>
    </row>
    <row r="45" spans="2:13" ht="27.75" customHeight="1" x14ac:dyDescent="0.15">
      <c r="B45" s="1186"/>
      <c r="C45" s="1187"/>
      <c r="D45" s="106"/>
      <c r="E45" s="1190" t="s">
        <v>35</v>
      </c>
      <c r="F45" s="1190"/>
      <c r="G45" s="1190"/>
      <c r="H45" s="1191"/>
      <c r="I45" s="358">
        <v>1940</v>
      </c>
      <c r="J45" s="359">
        <v>1852</v>
      </c>
      <c r="K45" s="359">
        <v>1941</v>
      </c>
      <c r="L45" s="359">
        <v>1907</v>
      </c>
      <c r="M45" s="360">
        <v>1923</v>
      </c>
    </row>
    <row r="46" spans="2:13" ht="27.75" customHeight="1" x14ac:dyDescent="0.15">
      <c r="B46" s="1186"/>
      <c r="C46" s="1187"/>
      <c r="D46" s="107"/>
      <c r="E46" s="1190" t="s">
        <v>36</v>
      </c>
      <c r="F46" s="1190"/>
      <c r="G46" s="1190"/>
      <c r="H46" s="1191"/>
      <c r="I46" s="358" t="s">
        <v>507</v>
      </c>
      <c r="J46" s="359">
        <v>499</v>
      </c>
      <c r="K46" s="359">
        <v>389</v>
      </c>
      <c r="L46" s="359">
        <v>388</v>
      </c>
      <c r="M46" s="360">
        <v>151</v>
      </c>
    </row>
    <row r="47" spans="2:13" ht="27.75" customHeight="1" x14ac:dyDescent="0.15">
      <c r="B47" s="1186"/>
      <c r="C47" s="1187"/>
      <c r="D47" s="108"/>
      <c r="E47" s="1200" t="s">
        <v>37</v>
      </c>
      <c r="F47" s="1201"/>
      <c r="G47" s="1201"/>
      <c r="H47" s="1202"/>
      <c r="I47" s="358" t="s">
        <v>507</v>
      </c>
      <c r="J47" s="359" t="s">
        <v>507</v>
      </c>
      <c r="K47" s="359" t="s">
        <v>507</v>
      </c>
      <c r="L47" s="359" t="s">
        <v>507</v>
      </c>
      <c r="M47" s="360" t="s">
        <v>507</v>
      </c>
    </row>
    <row r="48" spans="2:13" ht="27.75" customHeight="1" x14ac:dyDescent="0.15">
      <c r="B48" s="1186"/>
      <c r="C48" s="1187"/>
      <c r="D48" s="106"/>
      <c r="E48" s="1190" t="s">
        <v>38</v>
      </c>
      <c r="F48" s="1190"/>
      <c r="G48" s="1190"/>
      <c r="H48" s="1191"/>
      <c r="I48" s="358" t="s">
        <v>507</v>
      </c>
      <c r="J48" s="359" t="s">
        <v>507</v>
      </c>
      <c r="K48" s="359" t="s">
        <v>507</v>
      </c>
      <c r="L48" s="359" t="s">
        <v>507</v>
      </c>
      <c r="M48" s="360" t="s">
        <v>507</v>
      </c>
    </row>
    <row r="49" spans="2:13" ht="27.75" customHeight="1" x14ac:dyDescent="0.15">
      <c r="B49" s="1188"/>
      <c r="C49" s="1189"/>
      <c r="D49" s="106"/>
      <c r="E49" s="1190" t="s">
        <v>39</v>
      </c>
      <c r="F49" s="1190"/>
      <c r="G49" s="1190"/>
      <c r="H49" s="1191"/>
      <c r="I49" s="358" t="s">
        <v>507</v>
      </c>
      <c r="J49" s="359" t="s">
        <v>507</v>
      </c>
      <c r="K49" s="359" t="s">
        <v>507</v>
      </c>
      <c r="L49" s="359" t="s">
        <v>507</v>
      </c>
      <c r="M49" s="360" t="s">
        <v>507</v>
      </c>
    </row>
    <row r="50" spans="2:13" ht="27.75" customHeight="1" x14ac:dyDescent="0.15">
      <c r="B50" s="1184" t="s">
        <v>40</v>
      </c>
      <c r="C50" s="1185"/>
      <c r="D50" s="109"/>
      <c r="E50" s="1190" t="s">
        <v>41</v>
      </c>
      <c r="F50" s="1190"/>
      <c r="G50" s="1190"/>
      <c r="H50" s="1191"/>
      <c r="I50" s="358">
        <v>13988</v>
      </c>
      <c r="J50" s="359">
        <v>14058</v>
      </c>
      <c r="K50" s="359">
        <v>14732</v>
      </c>
      <c r="L50" s="359">
        <v>14870</v>
      </c>
      <c r="M50" s="360">
        <v>14798</v>
      </c>
    </row>
    <row r="51" spans="2:13" ht="27.75" customHeight="1" x14ac:dyDescent="0.15">
      <c r="B51" s="1186"/>
      <c r="C51" s="1187"/>
      <c r="D51" s="106"/>
      <c r="E51" s="1190" t="s">
        <v>42</v>
      </c>
      <c r="F51" s="1190"/>
      <c r="G51" s="1190"/>
      <c r="H51" s="1191"/>
      <c r="I51" s="358">
        <v>259</v>
      </c>
      <c r="J51" s="359">
        <v>228</v>
      </c>
      <c r="K51" s="359">
        <v>205</v>
      </c>
      <c r="L51" s="359">
        <v>206</v>
      </c>
      <c r="M51" s="360">
        <v>195</v>
      </c>
    </row>
    <row r="52" spans="2:13" ht="27.75" customHeight="1" x14ac:dyDescent="0.15">
      <c r="B52" s="1188"/>
      <c r="C52" s="1189"/>
      <c r="D52" s="106"/>
      <c r="E52" s="1190" t="s">
        <v>43</v>
      </c>
      <c r="F52" s="1190"/>
      <c r="G52" s="1190"/>
      <c r="H52" s="1191"/>
      <c r="I52" s="358">
        <v>29407</v>
      </c>
      <c r="J52" s="359">
        <v>27852</v>
      </c>
      <c r="K52" s="359">
        <v>25892</v>
      </c>
      <c r="L52" s="359">
        <v>24087</v>
      </c>
      <c r="M52" s="360">
        <v>22371</v>
      </c>
    </row>
    <row r="53" spans="2:13" ht="27.75" customHeight="1" thickBot="1" x14ac:dyDescent="0.2">
      <c r="B53" s="1192" t="s">
        <v>19</v>
      </c>
      <c r="C53" s="1193"/>
      <c r="D53" s="110"/>
      <c r="E53" s="1194" t="s">
        <v>44</v>
      </c>
      <c r="F53" s="1194"/>
      <c r="G53" s="1194"/>
      <c r="H53" s="1195"/>
      <c r="I53" s="361">
        <v>-4757</v>
      </c>
      <c r="J53" s="362">
        <v>-7085</v>
      </c>
      <c r="K53" s="362">
        <v>-9406</v>
      </c>
      <c r="L53" s="362">
        <v>-11588</v>
      </c>
      <c r="M53" s="363">
        <v>-12210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1b0jED0iz26fJzLJcncICeZkMWwnsTrAgztaenKbIUNzN5vuDb5KmNAAE/RDwv2LKrkjsHd+hACxwET5Y6lIw==" saltValue="/q3Fbetnp5VxUViD0R33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6384</v>
      </c>
      <c r="G55" s="122">
        <v>6305</v>
      </c>
      <c r="H55" s="123">
        <v>6185</v>
      </c>
    </row>
    <row r="56" spans="2:8" ht="52.5" customHeight="1" x14ac:dyDescent="0.15">
      <c r="B56" s="124"/>
      <c r="C56" s="1213" t="s">
        <v>47</v>
      </c>
      <c r="D56" s="1213"/>
      <c r="E56" s="1214"/>
      <c r="F56" s="125">
        <v>35</v>
      </c>
      <c r="G56" s="125">
        <v>35</v>
      </c>
      <c r="H56" s="126">
        <v>35</v>
      </c>
    </row>
    <row r="57" spans="2:8" ht="53.25" customHeight="1" x14ac:dyDescent="0.15">
      <c r="B57" s="124"/>
      <c r="C57" s="1215" t="s">
        <v>48</v>
      </c>
      <c r="D57" s="1215"/>
      <c r="E57" s="1216"/>
      <c r="F57" s="127">
        <v>11045</v>
      </c>
      <c r="G57" s="127">
        <v>10358</v>
      </c>
      <c r="H57" s="128">
        <v>9339</v>
      </c>
    </row>
    <row r="58" spans="2:8" ht="45.75" customHeight="1" x14ac:dyDescent="0.15">
      <c r="B58" s="129"/>
      <c r="C58" s="1203" t="s">
        <v>577</v>
      </c>
      <c r="D58" s="1204"/>
      <c r="E58" s="1205"/>
      <c r="F58" s="130">
        <v>1041</v>
      </c>
      <c r="G58" s="130">
        <v>1440</v>
      </c>
      <c r="H58" s="131">
        <v>1979</v>
      </c>
    </row>
    <row r="59" spans="2:8" ht="45.75" customHeight="1" x14ac:dyDescent="0.15">
      <c r="B59" s="129"/>
      <c r="C59" s="1203" t="s">
        <v>578</v>
      </c>
      <c r="D59" s="1204"/>
      <c r="E59" s="1205"/>
      <c r="F59" s="130">
        <v>3659</v>
      </c>
      <c r="G59" s="130">
        <v>2937</v>
      </c>
      <c r="H59" s="131">
        <v>1976</v>
      </c>
    </row>
    <row r="60" spans="2:8" ht="45.75" customHeight="1" x14ac:dyDescent="0.15">
      <c r="B60" s="129"/>
      <c r="C60" s="1203" t="s">
        <v>579</v>
      </c>
      <c r="D60" s="1204"/>
      <c r="E60" s="1205"/>
      <c r="F60" s="130">
        <v>1676</v>
      </c>
      <c r="G60" s="130">
        <v>1627</v>
      </c>
      <c r="H60" s="131">
        <v>1605</v>
      </c>
    </row>
    <row r="61" spans="2:8" ht="45.75" customHeight="1" x14ac:dyDescent="0.15">
      <c r="B61" s="129"/>
      <c r="C61" s="1203" t="s">
        <v>580</v>
      </c>
      <c r="D61" s="1204"/>
      <c r="E61" s="1205"/>
      <c r="F61" s="130">
        <v>1449</v>
      </c>
      <c r="G61" s="130">
        <v>1449</v>
      </c>
      <c r="H61" s="131">
        <v>1450</v>
      </c>
    </row>
    <row r="62" spans="2:8" ht="45.75" customHeight="1" thickBot="1" x14ac:dyDescent="0.2">
      <c r="B62" s="132"/>
      <c r="C62" s="1206" t="s">
        <v>581</v>
      </c>
      <c r="D62" s="1207"/>
      <c r="E62" s="1208"/>
      <c r="F62" s="133">
        <v>1855</v>
      </c>
      <c r="G62" s="133">
        <v>1768</v>
      </c>
      <c r="H62" s="134">
        <v>1423</v>
      </c>
    </row>
    <row r="63" spans="2:8" ht="52.5" customHeight="1" thickBot="1" x14ac:dyDescent="0.2">
      <c r="B63" s="135"/>
      <c r="C63" s="1209" t="s">
        <v>49</v>
      </c>
      <c r="D63" s="1209"/>
      <c r="E63" s="1210"/>
      <c r="F63" s="136">
        <v>17464</v>
      </c>
      <c r="G63" s="136">
        <v>16698</v>
      </c>
      <c r="H63" s="137">
        <v>15560</v>
      </c>
    </row>
    <row r="64" spans="2:8" x14ac:dyDescent="0.15"/>
  </sheetData>
  <sheetProtection algorithmName="SHA-512" hashValue="+5G37Fd49lhelaFQxG4FkpHbvQ9Ouk/Sf/d7/8dlNO8/P5+3DMIAUl0NJyG+G5KXL16YCg3+bcB+dI0JcDaPXA==" saltValue="feUbDOfMBn8jjzZ/2YG8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38095</v>
      </c>
      <c r="E3" s="156"/>
      <c r="F3" s="157">
        <v>62383</v>
      </c>
      <c r="G3" s="158"/>
      <c r="H3" s="159"/>
    </row>
    <row r="4" spans="1:8" x14ac:dyDescent="0.15">
      <c r="A4" s="160"/>
      <c r="B4" s="161"/>
      <c r="C4" s="162"/>
      <c r="D4" s="163">
        <v>31563</v>
      </c>
      <c r="E4" s="164"/>
      <c r="F4" s="165">
        <v>35325</v>
      </c>
      <c r="G4" s="166"/>
      <c r="H4" s="167"/>
    </row>
    <row r="5" spans="1:8" x14ac:dyDescent="0.15">
      <c r="A5" s="148" t="s">
        <v>525</v>
      </c>
      <c r="B5" s="153"/>
      <c r="C5" s="154"/>
      <c r="D5" s="155">
        <v>53675</v>
      </c>
      <c r="E5" s="156"/>
      <c r="F5" s="157">
        <v>76347</v>
      </c>
      <c r="G5" s="158"/>
      <c r="H5" s="159"/>
    </row>
    <row r="6" spans="1:8" x14ac:dyDescent="0.15">
      <c r="A6" s="160"/>
      <c r="B6" s="161"/>
      <c r="C6" s="162"/>
      <c r="D6" s="163">
        <v>36910</v>
      </c>
      <c r="E6" s="164"/>
      <c r="F6" s="165">
        <v>41762</v>
      </c>
      <c r="G6" s="166"/>
      <c r="H6" s="167"/>
    </row>
    <row r="7" spans="1:8" x14ac:dyDescent="0.15">
      <c r="A7" s="148" t="s">
        <v>526</v>
      </c>
      <c r="B7" s="153"/>
      <c r="C7" s="154"/>
      <c r="D7" s="155">
        <v>53003</v>
      </c>
      <c r="E7" s="156"/>
      <c r="F7" s="157">
        <v>71279</v>
      </c>
      <c r="G7" s="158"/>
      <c r="H7" s="159"/>
    </row>
    <row r="8" spans="1:8" x14ac:dyDescent="0.15">
      <c r="A8" s="160"/>
      <c r="B8" s="161"/>
      <c r="C8" s="162"/>
      <c r="D8" s="163">
        <v>34874</v>
      </c>
      <c r="E8" s="164"/>
      <c r="F8" s="165">
        <v>36731</v>
      </c>
      <c r="G8" s="166"/>
      <c r="H8" s="167"/>
    </row>
    <row r="9" spans="1:8" x14ac:dyDescent="0.15">
      <c r="A9" s="148" t="s">
        <v>527</v>
      </c>
      <c r="B9" s="153"/>
      <c r="C9" s="154"/>
      <c r="D9" s="155">
        <v>51899</v>
      </c>
      <c r="E9" s="156"/>
      <c r="F9" s="157">
        <v>74994</v>
      </c>
      <c r="G9" s="158"/>
      <c r="H9" s="159"/>
    </row>
    <row r="10" spans="1:8" x14ac:dyDescent="0.15">
      <c r="A10" s="160"/>
      <c r="B10" s="161"/>
      <c r="C10" s="162"/>
      <c r="D10" s="163">
        <v>41708</v>
      </c>
      <c r="E10" s="164"/>
      <c r="F10" s="165">
        <v>36188</v>
      </c>
      <c r="G10" s="166"/>
      <c r="H10" s="167"/>
    </row>
    <row r="11" spans="1:8" x14ac:dyDescent="0.15">
      <c r="A11" s="148" t="s">
        <v>528</v>
      </c>
      <c r="B11" s="153"/>
      <c r="C11" s="154"/>
      <c r="D11" s="155">
        <v>112640</v>
      </c>
      <c r="E11" s="156"/>
      <c r="F11" s="157">
        <v>71849</v>
      </c>
      <c r="G11" s="158"/>
      <c r="H11" s="159"/>
    </row>
    <row r="12" spans="1:8" x14ac:dyDescent="0.15">
      <c r="A12" s="160"/>
      <c r="B12" s="161"/>
      <c r="C12" s="168"/>
      <c r="D12" s="163">
        <v>73029</v>
      </c>
      <c r="E12" s="164"/>
      <c r="F12" s="165">
        <v>36144</v>
      </c>
      <c r="G12" s="166"/>
      <c r="H12" s="167"/>
    </row>
    <row r="13" spans="1:8" x14ac:dyDescent="0.15">
      <c r="A13" s="148"/>
      <c r="B13" s="153"/>
      <c r="C13" s="169"/>
      <c r="D13" s="170">
        <v>61862</v>
      </c>
      <c r="E13" s="171"/>
      <c r="F13" s="172">
        <v>71370</v>
      </c>
      <c r="G13" s="173"/>
      <c r="H13" s="159"/>
    </row>
    <row r="14" spans="1:8" x14ac:dyDescent="0.15">
      <c r="A14" s="160"/>
      <c r="B14" s="161"/>
      <c r="C14" s="162"/>
      <c r="D14" s="163">
        <v>43617</v>
      </c>
      <c r="E14" s="164"/>
      <c r="F14" s="165">
        <v>37230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6.43</v>
      </c>
      <c r="C19" s="174">
        <f>ROUND(VALUE(SUBSTITUTE(実質収支比率等に係る経年分析!G$48,"▲","-")),2)</f>
        <v>5.64</v>
      </c>
      <c r="D19" s="174">
        <f>ROUND(VALUE(SUBSTITUTE(実質収支比率等に係る経年分析!H$48,"▲","-")),2)</f>
        <v>7.65</v>
      </c>
      <c r="E19" s="174">
        <f>ROUND(VALUE(SUBSTITUTE(実質収支比率等に係る経年分析!I$48,"▲","-")),2)</f>
        <v>4.8499999999999996</v>
      </c>
      <c r="F19" s="174">
        <f>ROUND(VALUE(SUBSTITUTE(実質収支比率等に係る経年分析!J$48,"▲","-")),2)</f>
        <v>3.38</v>
      </c>
    </row>
    <row r="20" spans="1:11" x14ac:dyDescent="0.15">
      <c r="A20" s="174" t="s">
        <v>53</v>
      </c>
      <c r="B20" s="174">
        <f>ROUND(VALUE(SUBSTITUTE(実質収支比率等に係る経年分析!F$47,"▲","-")),2)</f>
        <v>46.65</v>
      </c>
      <c r="C20" s="174">
        <f>ROUND(VALUE(SUBSTITUTE(実質収支比率等に係る経年分析!G$47,"▲","-")),2)</f>
        <v>41.77</v>
      </c>
      <c r="D20" s="174">
        <f>ROUND(VALUE(SUBSTITUTE(実質収支比率等に係る経年分析!H$47,"▲","-")),2)</f>
        <v>39.97</v>
      </c>
      <c r="E20" s="174">
        <f>ROUND(VALUE(SUBSTITUTE(実質収支比率等に係る経年分析!I$47,"▲","-")),2)</f>
        <v>40.93</v>
      </c>
      <c r="F20" s="174">
        <f>ROUND(VALUE(SUBSTITUTE(実質収支比率等に係る経年分析!J$47,"▲","-")),2)</f>
        <v>39.97</v>
      </c>
    </row>
    <row r="21" spans="1:11" x14ac:dyDescent="0.15">
      <c r="A21" s="174" t="s">
        <v>54</v>
      </c>
      <c r="B21" s="174">
        <f>IF(ISNUMBER(VALUE(SUBSTITUTE(実質収支比率等に係る経年分析!F$49,"▲","-"))),ROUND(VALUE(SUBSTITUTE(実質収支比率等に係る経年分析!F$49,"▲","-")),2),NA())</f>
        <v>-1.1599999999999999</v>
      </c>
      <c r="C21" s="174">
        <f>IF(ISNUMBER(VALUE(SUBSTITUTE(実質収支比率等に係る経年分析!G$49,"▲","-"))),ROUND(VALUE(SUBSTITUTE(実質収支比率等に係る経年分析!G$49,"▲","-")),2),NA())</f>
        <v>-4.21</v>
      </c>
      <c r="D21" s="174">
        <f>IF(ISNUMBER(VALUE(SUBSTITUTE(実質収支比率等に係る経年分析!H$49,"▲","-"))),ROUND(VALUE(SUBSTITUTE(実質収支比率等に係る経年分析!H$49,"▲","-")),2),NA())</f>
        <v>1.61</v>
      </c>
      <c r="E21" s="174">
        <f>IF(ISNUMBER(VALUE(SUBSTITUTE(実質収支比率等に係る経年分析!I$49,"▲","-"))),ROUND(VALUE(SUBSTITUTE(実質収支比率等に係る経年分析!I$49,"▲","-")),2),NA())</f>
        <v>-3.6</v>
      </c>
      <c r="F21" s="174">
        <f>IF(ISNUMBER(VALUE(SUBSTITUTE(実質収支比率等に係る経年分析!J$49,"▲","-"))),ROUND(VALUE(SUBSTITUTE(実質収支比率等に係る経年分析!J$49,"▲","-")),2),NA())</f>
        <v>-2.2200000000000002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2.96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津田診療所事業特別会計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15">
      <c r="A30" s="175" t="str">
        <f>IF(連結実質赤字比率に係る赤字・黒字の構成分析!C$40="",NA(),連結実質赤字比率に係る赤字・黒字の構成分析!C$40)</f>
        <v>共通商品券発行事業特別会計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介護サービス事業特別会計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0.16</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4.6399999999999997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3.25</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6.54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3316</v>
      </c>
      <c r="E42" s="176"/>
      <c r="F42" s="176"/>
      <c r="G42" s="176">
        <f>'実質公債費比率（分子）の構造'!L$52</f>
        <v>3306</v>
      </c>
      <c r="H42" s="176"/>
      <c r="I42" s="176"/>
      <c r="J42" s="176">
        <f>'実質公債費比率（分子）の構造'!M$52</f>
        <v>3281</v>
      </c>
      <c r="K42" s="176"/>
      <c r="L42" s="176"/>
      <c r="M42" s="176">
        <f>'実質公債費比率（分子）の構造'!N$52</f>
        <v>3176</v>
      </c>
      <c r="N42" s="176"/>
      <c r="O42" s="176"/>
      <c r="P42" s="176">
        <f>'実質公債費比率（分子）の構造'!O$52</f>
        <v>3108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3</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71</v>
      </c>
      <c r="C45" s="176"/>
      <c r="D45" s="176"/>
      <c r="E45" s="176">
        <f>'実質公債費比率（分子）の構造'!L$49</f>
        <v>72</v>
      </c>
      <c r="F45" s="176"/>
      <c r="G45" s="176"/>
      <c r="H45" s="176">
        <f>'実質公債費比率（分子）の構造'!M$49</f>
        <v>98</v>
      </c>
      <c r="I45" s="176"/>
      <c r="J45" s="176"/>
      <c r="K45" s="176">
        <f>'実質公債費比率（分子）の構造'!N$49</f>
        <v>97</v>
      </c>
      <c r="L45" s="176"/>
      <c r="M45" s="176"/>
      <c r="N45" s="176">
        <f>'実質公債費比率（分子）の構造'!O$49</f>
        <v>106</v>
      </c>
      <c r="O45" s="176"/>
      <c r="P45" s="176"/>
    </row>
    <row r="46" spans="1:16" x14ac:dyDescent="0.15">
      <c r="A46" s="176" t="s">
        <v>64</v>
      </c>
      <c r="B46" s="176">
        <f>'実質公債費比率（分子）の構造'!K$48</f>
        <v>1400</v>
      </c>
      <c r="C46" s="176"/>
      <c r="D46" s="176"/>
      <c r="E46" s="176">
        <f>'実質公債費比率（分子）の構造'!L$48</f>
        <v>1014</v>
      </c>
      <c r="F46" s="176"/>
      <c r="G46" s="176"/>
      <c r="H46" s="176">
        <f>'実質公債費比率（分子）の構造'!M$48</f>
        <v>1031</v>
      </c>
      <c r="I46" s="176"/>
      <c r="J46" s="176"/>
      <c r="K46" s="176">
        <f>'実質公債費比率（分子）の構造'!N$48</f>
        <v>944</v>
      </c>
      <c r="L46" s="176"/>
      <c r="M46" s="176"/>
      <c r="N46" s="176">
        <f>'実質公債費比率（分子）の構造'!O$48</f>
        <v>914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3574</v>
      </c>
      <c r="C49" s="176"/>
      <c r="D49" s="176"/>
      <c r="E49" s="176">
        <f>'実質公債費比率（分子）の構造'!L$45</f>
        <v>3566</v>
      </c>
      <c r="F49" s="176"/>
      <c r="G49" s="176"/>
      <c r="H49" s="176">
        <f>'実質公債費比率（分子）の構造'!M$45</f>
        <v>3632</v>
      </c>
      <c r="I49" s="176"/>
      <c r="J49" s="176"/>
      <c r="K49" s="176">
        <f>'実質公債費比率（分子）の構造'!N$45</f>
        <v>3624</v>
      </c>
      <c r="L49" s="176"/>
      <c r="M49" s="176"/>
      <c r="N49" s="176">
        <f>'実質公債費比率（分子）の構造'!O$45</f>
        <v>3534</v>
      </c>
      <c r="O49" s="176"/>
      <c r="P49" s="176"/>
    </row>
    <row r="50" spans="1:16" x14ac:dyDescent="0.15">
      <c r="A50" s="176" t="s">
        <v>67</v>
      </c>
      <c r="B50" s="176" t="e">
        <f>NA()</f>
        <v>#N/A</v>
      </c>
      <c r="C50" s="176">
        <f>IF(ISNUMBER('実質公債費比率（分子）の構造'!K$53),'実質公債費比率（分子）の構造'!K$53,NA())</f>
        <v>1736</v>
      </c>
      <c r="D50" s="176" t="e">
        <f>NA()</f>
        <v>#N/A</v>
      </c>
      <c r="E50" s="176" t="e">
        <f>NA()</f>
        <v>#N/A</v>
      </c>
      <c r="F50" s="176">
        <f>IF(ISNUMBER('実質公債費比率（分子）の構造'!L$53),'実質公債費比率（分子）の構造'!L$53,NA())</f>
        <v>1349</v>
      </c>
      <c r="G50" s="176" t="e">
        <f>NA()</f>
        <v>#N/A</v>
      </c>
      <c r="H50" s="176" t="e">
        <f>NA()</f>
        <v>#N/A</v>
      </c>
      <c r="I50" s="176">
        <f>IF(ISNUMBER('実質公債費比率（分子）の構造'!M$53),'実質公債費比率（分子）の構造'!M$53,NA())</f>
        <v>1480</v>
      </c>
      <c r="J50" s="176" t="e">
        <f>NA()</f>
        <v>#N/A</v>
      </c>
      <c r="K50" s="176" t="e">
        <f>NA()</f>
        <v>#N/A</v>
      </c>
      <c r="L50" s="176">
        <f>IF(ISNUMBER('実質公債費比率（分子）の構造'!N$53),'実質公債費比率（分子）の構造'!N$53,NA())</f>
        <v>1489</v>
      </c>
      <c r="M50" s="176" t="e">
        <f>NA()</f>
        <v>#N/A</v>
      </c>
      <c r="N50" s="176" t="e">
        <f>NA()</f>
        <v>#N/A</v>
      </c>
      <c r="O50" s="176">
        <f>IF(ISNUMBER('実質公債費比率（分子）の構造'!O$53),'実質公債費比率（分子）の構造'!O$53,NA())</f>
        <v>1446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29407</v>
      </c>
      <c r="E56" s="175"/>
      <c r="F56" s="175"/>
      <c r="G56" s="175">
        <f>'将来負担比率（分子）の構造'!J$52</f>
        <v>27852</v>
      </c>
      <c r="H56" s="175"/>
      <c r="I56" s="175"/>
      <c r="J56" s="175">
        <f>'将来負担比率（分子）の構造'!K$52</f>
        <v>25892</v>
      </c>
      <c r="K56" s="175"/>
      <c r="L56" s="175"/>
      <c r="M56" s="175">
        <f>'将来負担比率（分子）の構造'!L$52</f>
        <v>24087</v>
      </c>
      <c r="N56" s="175"/>
      <c r="O56" s="175"/>
      <c r="P56" s="175">
        <f>'将来負担比率（分子）の構造'!M$52</f>
        <v>22371</v>
      </c>
    </row>
    <row r="57" spans="1:16" x14ac:dyDescent="0.15">
      <c r="A57" s="175" t="s">
        <v>42</v>
      </c>
      <c r="B57" s="175"/>
      <c r="C57" s="175"/>
      <c r="D57" s="175">
        <f>'将来負担比率（分子）の構造'!I$51</f>
        <v>259</v>
      </c>
      <c r="E57" s="175"/>
      <c r="F57" s="175"/>
      <c r="G57" s="175">
        <f>'将来負担比率（分子）の構造'!J$51</f>
        <v>228</v>
      </c>
      <c r="H57" s="175"/>
      <c r="I57" s="175"/>
      <c r="J57" s="175">
        <f>'将来負担比率（分子）の構造'!K$51</f>
        <v>205</v>
      </c>
      <c r="K57" s="175"/>
      <c r="L57" s="175"/>
      <c r="M57" s="175">
        <f>'将来負担比率（分子）の構造'!L$51</f>
        <v>206</v>
      </c>
      <c r="N57" s="175"/>
      <c r="O57" s="175"/>
      <c r="P57" s="175">
        <f>'将来負担比率（分子）の構造'!M$51</f>
        <v>195</v>
      </c>
    </row>
    <row r="58" spans="1:16" x14ac:dyDescent="0.15">
      <c r="A58" s="175" t="s">
        <v>41</v>
      </c>
      <c r="B58" s="175"/>
      <c r="C58" s="175"/>
      <c r="D58" s="175">
        <f>'将来負担比率（分子）の構造'!I$50</f>
        <v>13988</v>
      </c>
      <c r="E58" s="175"/>
      <c r="F58" s="175"/>
      <c r="G58" s="175">
        <f>'将来負担比率（分子）の構造'!J$50</f>
        <v>14058</v>
      </c>
      <c r="H58" s="175"/>
      <c r="I58" s="175"/>
      <c r="J58" s="175">
        <f>'将来負担比率（分子）の構造'!K$50</f>
        <v>14732</v>
      </c>
      <c r="K58" s="175"/>
      <c r="L58" s="175"/>
      <c r="M58" s="175">
        <f>'将来負担比率（分子）の構造'!L$50</f>
        <v>14870</v>
      </c>
      <c r="N58" s="175"/>
      <c r="O58" s="175"/>
      <c r="P58" s="175">
        <f>'将来負担比率（分子）の構造'!M$50</f>
        <v>14798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499</v>
      </c>
      <c r="F61" s="175"/>
      <c r="G61" s="175"/>
      <c r="H61" s="175">
        <f>'将来負担比率（分子）の構造'!K$46</f>
        <v>389</v>
      </c>
      <c r="I61" s="175"/>
      <c r="J61" s="175"/>
      <c r="K61" s="175">
        <f>'将来負担比率（分子）の構造'!L$46</f>
        <v>388</v>
      </c>
      <c r="L61" s="175"/>
      <c r="M61" s="175"/>
      <c r="N61" s="175">
        <f>'将来負担比率（分子）の構造'!M$46</f>
        <v>151</v>
      </c>
      <c r="O61" s="175"/>
      <c r="P61" s="175"/>
    </row>
    <row r="62" spans="1:16" x14ac:dyDescent="0.15">
      <c r="A62" s="175" t="s">
        <v>35</v>
      </c>
      <c r="B62" s="175">
        <f>'将来負担比率（分子）の構造'!I$45</f>
        <v>1940</v>
      </c>
      <c r="C62" s="175"/>
      <c r="D62" s="175"/>
      <c r="E62" s="175">
        <f>'将来負担比率（分子）の構造'!J$45</f>
        <v>1852</v>
      </c>
      <c r="F62" s="175"/>
      <c r="G62" s="175"/>
      <c r="H62" s="175">
        <f>'将来負担比率（分子）の構造'!K$45</f>
        <v>1941</v>
      </c>
      <c r="I62" s="175"/>
      <c r="J62" s="175"/>
      <c r="K62" s="175">
        <f>'将来負担比率（分子）の構造'!L$45</f>
        <v>1907</v>
      </c>
      <c r="L62" s="175"/>
      <c r="M62" s="175"/>
      <c r="N62" s="175">
        <f>'将来負担比率（分子）の構造'!M$45</f>
        <v>1923</v>
      </c>
      <c r="O62" s="175"/>
      <c r="P62" s="175"/>
    </row>
    <row r="63" spans="1:16" x14ac:dyDescent="0.15">
      <c r="A63" s="175" t="s">
        <v>34</v>
      </c>
      <c r="B63" s="175">
        <f>'将来負担比率（分子）の構造'!I$44</f>
        <v>572</v>
      </c>
      <c r="C63" s="175"/>
      <c r="D63" s="175"/>
      <c r="E63" s="175">
        <f>'将来負担比率（分子）の構造'!J$44</f>
        <v>515</v>
      </c>
      <c r="F63" s="175"/>
      <c r="G63" s="175"/>
      <c r="H63" s="175">
        <f>'将来負担比率（分子）の構造'!K$44</f>
        <v>429</v>
      </c>
      <c r="I63" s="175"/>
      <c r="J63" s="175"/>
      <c r="K63" s="175">
        <f>'将来負担比率（分子）の構造'!L$44</f>
        <v>333</v>
      </c>
      <c r="L63" s="175"/>
      <c r="M63" s="175"/>
      <c r="N63" s="175">
        <f>'将来負担比率（分子）の構造'!M$44</f>
        <v>227</v>
      </c>
      <c r="O63" s="175"/>
      <c r="P63" s="175"/>
    </row>
    <row r="64" spans="1:16" x14ac:dyDescent="0.15">
      <c r="A64" s="175" t="s">
        <v>33</v>
      </c>
      <c r="B64" s="175">
        <f>'将来負担比率（分子）の構造'!I$43</f>
        <v>11389</v>
      </c>
      <c r="C64" s="175"/>
      <c r="D64" s="175"/>
      <c r="E64" s="175">
        <f>'将来負担比率（分子）の構造'!J$43</f>
        <v>9259</v>
      </c>
      <c r="F64" s="175"/>
      <c r="G64" s="175"/>
      <c r="H64" s="175">
        <f>'将来負担比率（分子）の構造'!K$43</f>
        <v>7434</v>
      </c>
      <c r="I64" s="175"/>
      <c r="J64" s="175"/>
      <c r="K64" s="175">
        <f>'将来負担比率（分子）の構造'!L$43</f>
        <v>5901</v>
      </c>
      <c r="L64" s="175"/>
      <c r="M64" s="175"/>
      <c r="N64" s="175">
        <f>'将来負担比率（分子）の構造'!M$43</f>
        <v>5373</v>
      </c>
      <c r="O64" s="175"/>
      <c r="P64" s="175"/>
    </row>
    <row r="65" spans="1:16" x14ac:dyDescent="0.15">
      <c r="A65" s="175" t="s">
        <v>32</v>
      </c>
      <c r="B65" s="175">
        <f>'将来負担比率（分子）の構造'!I$42</f>
        <v>528</v>
      </c>
      <c r="C65" s="175"/>
      <c r="D65" s="175"/>
      <c r="E65" s="175">
        <f>'将来負担比率（分子）の構造'!J$42</f>
        <v>4</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24468</v>
      </c>
      <c r="C66" s="175"/>
      <c r="D66" s="175"/>
      <c r="E66" s="175">
        <f>'将来負担比率（分子）の構造'!J$41</f>
        <v>22923</v>
      </c>
      <c r="F66" s="175"/>
      <c r="G66" s="175"/>
      <c r="H66" s="175">
        <f>'将来負担比率（分子）の構造'!K$41</f>
        <v>21229</v>
      </c>
      <c r="I66" s="175"/>
      <c r="J66" s="175"/>
      <c r="K66" s="175">
        <f>'将来負担比率（分子）の構造'!L$41</f>
        <v>19045</v>
      </c>
      <c r="L66" s="175"/>
      <c r="M66" s="175"/>
      <c r="N66" s="175">
        <f>'将来負担比率（分子）の構造'!M$41</f>
        <v>17480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6384</v>
      </c>
      <c r="C72" s="179">
        <f>基金残高に係る経年分析!G55</f>
        <v>6305</v>
      </c>
      <c r="D72" s="179">
        <f>基金残高に係る経年分析!H55</f>
        <v>6185</v>
      </c>
    </row>
    <row r="73" spans="1:16" x14ac:dyDescent="0.15">
      <c r="A73" s="178" t="s">
        <v>74</v>
      </c>
      <c r="B73" s="179">
        <f>基金残高に係る経年分析!F56</f>
        <v>35</v>
      </c>
      <c r="C73" s="179">
        <f>基金残高に係る経年分析!G56</f>
        <v>35</v>
      </c>
      <c r="D73" s="179">
        <f>基金残高に係る経年分析!H56</f>
        <v>35</v>
      </c>
    </row>
    <row r="74" spans="1:16" x14ac:dyDescent="0.15">
      <c r="A74" s="178" t="s">
        <v>75</v>
      </c>
      <c r="B74" s="179">
        <f>基金残高に係る経年分析!F57</f>
        <v>11045</v>
      </c>
      <c r="C74" s="179">
        <f>基金残高に係る経年分析!G57</f>
        <v>10358</v>
      </c>
      <c r="D74" s="179">
        <f>基金残高に係る経年分析!H57</f>
        <v>9339</v>
      </c>
    </row>
  </sheetData>
  <sheetProtection algorithmName="SHA-512" hashValue="lZyuOp9hl4ggffK4BAE9L2Okklcd5IaQDTOnThGnFOzOLzA+4Y2i8ecwTES4jyHbEaWSxJgCUn9KIyWhA4A0Kg==" saltValue="Hvfp5RT3yx3FnHN76zO+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泉　俊孝</cp:lastModifiedBy>
  <cp:lastPrinted>2025-03-11T07:40:10Z</cp:lastPrinted>
  <dcterms:created xsi:type="dcterms:W3CDTF">2025-02-19T04:30:12Z</dcterms:created>
  <dcterms:modified xsi:type="dcterms:W3CDTF">2025-03-12T06:21:10Z</dcterms:modified>
  <cp:category/>
</cp:coreProperties>
</file>